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1"/>
  </bookViews>
  <sheets>
    <sheet name="Posebni izvještaji" sheetId="1" state="visible" r:id="rId2"/>
    <sheet name="Obrazloženje" sheetId="2" state="visible" r:id="rId3"/>
    <sheet name="naslovna" sheetId="3" state="visible" r:id="rId4"/>
    <sheet name="SAŽETAK" sheetId="4" state="visible" r:id="rId5"/>
    <sheet name=" Račun prihoda i rashoda" sheetId="5" state="visible" r:id="rId6"/>
    <sheet name="Rashodi i prihodi prema izvoru" sheetId="6" state="visible" r:id="rId7"/>
    <sheet name="Rashodi prema funkcijskoj k " sheetId="7" state="visible" r:id="rId8"/>
    <sheet name="Račun financiranja " sheetId="8" state="visible" r:id="rId9"/>
    <sheet name="Račun fin prema izvorima f" sheetId="9" state="visible" r:id="rId10"/>
    <sheet name="Programska klasifikacija" sheetId="10" state="visible" r:id="rId11"/>
    <sheet name="PR-RAS" sheetId="11" state="visible" r:id="rId12"/>
    <sheet name="instrukcije" sheetId="12" state="visible" r:id="rId13"/>
  </sheets>
  <definedNames>
    <definedName function="false" hidden="false" localSheetId="0" name="page55" vbProcedure="false">#REF!</definedName>
    <definedName function="false" hidden="false" localSheetId="0" name="page56" vbProcedure="false">#REF!</definedName>
    <definedName function="false" hidden="false" localSheetId="0" name="page57" vbProcedure="false">#REF!</definedName>
    <definedName function="false" hidden="false" localSheetId="0" name="page58" vbProcedure="false">#REF!</definedName>
    <definedName function="false" hidden="false" localSheetId="0" name="page59" vbProcedure="false">#REF!</definedName>
    <definedName function="false" hidden="false" localSheetId="1" name="page55" vbProcedure="false">#REF!</definedName>
    <definedName function="false" hidden="false" localSheetId="1" name="page56" vbProcedure="false">#REF!</definedName>
    <definedName function="false" hidden="false" localSheetId="1" name="page57" vbProcedure="false">#REF!</definedName>
    <definedName function="false" hidden="false" localSheetId="1" name="page58" vbProcedure="false">#REF!</definedName>
    <definedName function="false" hidden="false" localSheetId="1" name="page59" vbProcedure="false">#REF!</definedName>
    <definedName function="false" hidden="false" localSheetId="2" name="page55" vbProcedure="false">#REF!</definedName>
    <definedName function="false" hidden="false" localSheetId="2" name="page56" vbProcedure="false">#REF!</definedName>
    <definedName function="false" hidden="false" localSheetId="2" name="page57" vbProcedure="false">#REF!</definedName>
    <definedName function="false" hidden="false" localSheetId="2" name="page58" vbProcedure="false">#REF!</definedName>
    <definedName function="false" hidden="false" localSheetId="2" name="page59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<sst xmlns="http://schemas.openxmlformats.org/spreadsheetml/2006/main" count="2930" uniqueCount="2186">
  <si>
    <t xml:space="preserve">DJEČJI VRTIĆ IVANČICA</t>
  </si>
  <si>
    <t xml:space="preserve">LJUDEVITA GAJA 2</t>
  </si>
  <si>
    <t xml:space="preserve">31325 ČEMINAC</t>
  </si>
  <si>
    <t xml:space="preserve">RAZINA:21</t>
  </si>
  <si>
    <t xml:space="preserve">OIB: 68199230486</t>
  </si>
  <si>
    <t xml:space="preserve">RKP:44313</t>
  </si>
  <si>
    <t xml:space="preserve">ŠIFRA GRADA/OPĆINE:064</t>
  </si>
  <si>
    <t xml:space="preserve"> IV. POSEBNA IZVJEŠĆA UZ GODIŠNJI IZVJEŠTAJ O IZVRŠENJU FINANCIJSKOG PLANA PRORAČUNSKOG KORISNIKA JEDINICE LOKALNE I PODRUČNE (REGIONALNE) SAMOUPRAVE ZA 2025. GODINU </t>
  </si>
  <si>
    <t xml:space="preserve">IV.1.  IZVJEŠTAJ O ZADUŽIVANJU NA DOMAĆEM I STRANOM TRŽIŠTU NOVCA I KAPITALA</t>
  </si>
  <si>
    <t xml:space="preserve">(Izvještaj se daje i na polugodišnjoj i na godišnjoj razini)</t>
  </si>
  <si>
    <t xml:space="preserve">Dječji vrtić Ivančica se u 2025. godine nije zaduživao.</t>
  </si>
  <si>
    <t xml:space="preserve">IV.2.  IZVJEŠTAJ O KORIŠTENJU SREDSTAVA FONDOVA EUROPSKE UNIJE</t>
  </si>
  <si>
    <t xml:space="preserve">(Izvještaj se daje samo na godišnjoj razini)</t>
  </si>
  <si>
    <t xml:space="preserve">Dječji vrtić Ivančica u 2025. godine nije koristio sredstva Europskih fondova.</t>
  </si>
  <si>
    <t xml:space="preserve">IV.3.  IZVJEŠTAJ O DANIM ZAJMOVIMA I POTRAŽIVANJIMA PO DANIM ZAJMOVIMA</t>
  </si>
  <si>
    <t xml:space="preserve">Dječji vrtić Ivančica u 2025. godine nije imao potraživanja po danim zajmovima.</t>
  </si>
  <si>
    <t xml:space="preserve">IV.4.  IZVJEŠTAJ O STANJU POTRAŽIVANJA I DOSPJELIH OBVEZA TE O STANJU </t>
  </si>
  <si>
    <t xml:space="preserve">         POTENCIJALNIH OBVEZA PO OSNOVI SUDSKIH SPOROVA</t>
  </si>
  <si>
    <t xml:space="preserve">Stanje potraživanja i obveza:                                                                                                                                            - potraživanja za plaćene predujmove = 0,00 €                                                                                                          - potraživanja za refundaciju bolovanja od HZZO = 0,00 €                                                                                     - potraživanja od kupaca za pružene usluge = 0,00 €                                                                                              - nedospjele obzeve za plaće i mat.rashode = 18021,82 €                                                                                    Dječji vrtić Ivančica u 2024. godine nije imala obveze po osnovi sudskih sporova.</t>
  </si>
  <si>
    <t xml:space="preserve">Čeminac, 26. veljače 2026. godine</t>
  </si>
  <si>
    <t xml:space="preserve">III. OBRAZLOŽENJE GODIŠNJEG IZVJEŠTAJA O IZVRŠENJU FINANCIJSKOG PLANA PRORAČUNSKOG KORISNIKA JEDINICE LOKALNE I PODRUČNE (REGIONALNE) SAMOUPRAVE ZA 2025. GODINU </t>
  </si>
  <si>
    <t xml:space="preserve">III.1.  OBRAZLOŽENJE OPĆEG DIJELA IZVJEŠTAJA O IZVRŠENJU FINANCIJSKOG PLANA</t>
  </si>
  <si>
    <t xml:space="preserve">OBRAZLOŽENJE PRIHODA I RASHODA, PRIMITAKA I IZDATAKA OSTVARENIH U IZVJ. RAZDOBLJU</t>
  </si>
  <si>
    <t xml:space="preserve">Dječji vrtić Ivančica je provodila redovne aktivnosti, a sukladno Planu i programu rada te financijskim planom za 2025. godinu. U odnosu na isto izvještajno razdoblje prošle godine Prihodi poslovanja povećali su se za 54% što je u srazjmeru i sa povećanjem Rashoda poslovanja koji su se također povećali u odnosu na isto izvještajno razdoblje prošle godine za 56% .                                                                                 Stanje novčanih sredstava na dan 31.12.2025. godine iznosi 0,00 €.</t>
  </si>
  <si>
    <t xml:space="preserve">OBRAZLOŽENJE PRENESENOG VIŠKA/MANJKA SREDSTAVA IZ PRETHODNIH GODINA</t>
  </si>
  <si>
    <t xml:space="preserve">Preneseni višak iz prethodnih godina u iznosu od 3697,40€.</t>
  </si>
  <si>
    <t xml:space="preserve">OBRAZLOŽENJE VIŠKA/MANJKA SREDSTAVA OSTVARENOG NA KRAJU TEKUĆE GODINE</t>
  </si>
  <si>
    <t xml:space="preserve">Dječji vrtić Ivančica je na kraju tekuće godine ostvario manjak prihoda u iznosu od 4.980,35 €, a koji manjak je pokriven iz prenesenog viška iz prethodnih godina. Za slijedeće obračunsko razdoblje ostaje preneseni manjak u iznosu od 298,51 €.</t>
  </si>
  <si>
    <t xml:space="preserve">III.2.  OBRAZLOŽENJE POSEBNOG DIJELA IZVJEŠTAJA O IZVRŠENJU FINANCIJSKOG PLANA</t>
  </si>
  <si>
    <r>
      <rPr>
        <i val="true"/>
        <sz val="10"/>
        <color rgb="FF000000"/>
        <rFont val="Times New Roman"/>
        <family val="0"/>
        <charset val="1"/>
      </rPr>
      <t xml:space="preserve">PROGRAM 1002 REDOVNA DJELATNOST                                                                                                                  </t>
    </r>
    <r>
      <rPr>
        <i val="true"/>
        <u val="single"/>
        <sz val="10"/>
        <color rgb="FF000000"/>
        <rFont val="Times New Roman"/>
        <family val="0"/>
        <charset val="1"/>
      </rPr>
      <t xml:space="preserve">A100201 - Redovna aktivnost  financirana od osnivača</t>
    </r>
    <r>
      <rPr>
        <i val="true"/>
        <sz val="10"/>
        <color rgb="FF000000"/>
        <rFont val="Times New Roman"/>
        <family val="0"/>
        <charset val="1"/>
      </rPr>
      <t xml:space="preserve">                                                                                                                                        </t>
    </r>
    <r>
      <rPr>
        <i val="true"/>
        <u val="single"/>
        <sz val="10"/>
        <color rgb="FF000000"/>
        <rFont val="Times New Roman"/>
        <family val="0"/>
        <charset val="1"/>
      </rPr>
      <t xml:space="preserve">                                                                      </t>
    </r>
    <r>
      <rPr>
        <i val="true"/>
        <sz val="10"/>
        <color rgb="FF000000"/>
        <rFont val="Times New Roman"/>
        <family val="0"/>
        <charset val="1"/>
      </rPr>
      <t xml:space="preserve">Dječji vrtić Ivančica je u 2025. godini imala 15 djelatnika. Svim djelatnicima su osigurane i isplaćene plaće i naknade u 2025. godini.  Tijekom 2025. godine ostvareni su i neplanirani  prihodi po posebnim propisima. Izrealizirani su svi materijalni i ostali rashodi  potrebni za redovno poslovanje i nesmetano funkcioniranje vrtića.                                                                                                                        -                                                                                                                                                                                          </t>
    </r>
    <r>
      <rPr>
        <i val="true"/>
        <u val="single"/>
        <sz val="10"/>
        <color rgb="FF000000"/>
        <rFont val="Times New Roman"/>
        <family val="0"/>
        <charset val="1"/>
      </rPr>
      <t xml:space="preserve">K100201 - Kapitalni projekti financirani od osnivača</t>
    </r>
    <r>
      <rPr>
        <i val="true"/>
        <sz val="10"/>
        <color rgb="FF000000"/>
        <rFont val="Times New Roman"/>
        <family val="0"/>
        <charset val="1"/>
      </rPr>
      <t xml:space="preserve">                                                                                             </t>
    </r>
    <r>
      <rPr>
        <i val="true"/>
        <u val="single"/>
        <sz val="10"/>
        <color rgb="FF000000"/>
        <rFont val="Times New Roman"/>
        <family val="0"/>
        <charset val="1"/>
      </rPr>
      <t xml:space="preserve">                                      </t>
    </r>
    <r>
      <rPr>
        <i val="true"/>
        <sz val="10"/>
        <color rgb="FF000000"/>
        <rFont val="Times New Roman"/>
        <family val="0"/>
        <charset val="1"/>
      </rPr>
      <t xml:space="preserve">Tijekom 2025. godine kroz kapitalne projekte utrošila su se sredstava za opremu za održavanje i zaštitu.                                                                                                                                                                                 </t>
    </r>
  </si>
  <si>
    <t xml:space="preserve">Cilj programa:  Osiguranje sustavne i organizirane brige o djeci predškolskog uzrasta kroz adekvatne uvjete boravka djece u prostorijama vrtića, usklađene sa važećim predškolskim standardima. Uključivanje u sustav djece u nepovoljnom položaju te djece s poteškoćama u razvoju. Pružanje brige o djeci te uvođenje dodatnih edukacija djece kroz provođenje aktivnih radionica.                           Pokazatelji uspješnosti: broj djece smještene u prostor vrtića  57. Dječji vrtić „Ivančica“ ima tri prostorije opremljene sa: ormarima, dječjim stolovima, stolicama, dječjim krevetima, tepisima, magnetnim pločama. Svaka prostorija ima svoj sanitarni čvor. Sve sobe dnevnog boravka opremljene su: različitim didaktičkim igračkama, lego kockicama, raznim drvenim puzzlama, velikim i malim plastičnim kockama, magnetnim konstruktorima i  drvenim geometrijskim oblicima s umetaljkama. </t>
  </si>
  <si>
    <t xml:space="preserve">Temeljem odredbi Zakona o proračunu (Narodne novine broj144/21.) te odredbama Pravilnika o polugodišnjem i godišnjem izvještaju o izvršenju proračuna i financijskog plana (Narodne novine broj 85/23.) Upravno Vijeće Dječjeg vrtića Ivančica na svojoj 2. sjednici  donosi</t>
  </si>
  <si>
    <t xml:space="preserve">GODIŠNJI IZVJEŠTAJ O IZVRŠENJU FINANCIJSKOG PLANA PRORAČUNSKOG KORISNIKA JEDINICE LOKALNE I PODRUČNE (REGIONALNE) SAMOUPRAVE ZA 2025. GODINU </t>
  </si>
  <si>
    <t xml:space="preserve">Članak 1.</t>
  </si>
  <si>
    <t xml:space="preserve">Godišnji izvještaj o izvršenju financijskog plana proračunskog korisnika za 2025. godinu sadrži Opći dio, Posebni dio, Obrazloženje i Posebne izvještaje.</t>
  </si>
  <si>
    <t xml:space="preserve">Članak 2.</t>
  </si>
  <si>
    <t xml:space="preserve">Izvještaj o izvršenju financijskog plana proračunskog korisnika za 2025. godinu objaviti će se na mrežnoj stranici DV Ivančica.</t>
  </si>
  <si>
    <t xml:space="preserve">Klasa:</t>
  </si>
  <si>
    <t xml:space="preserve">400-09/26-01/01</t>
  </si>
  <si>
    <t xml:space="preserve">Urbroj:</t>
  </si>
  <si>
    <t xml:space="preserve">2100-5-5/04-26-01</t>
  </si>
  <si>
    <t xml:space="preserve">Predsjednik Upravnog Vijeća:</t>
  </si>
  <si>
    <t xml:space="preserve">IZVJEŠTAJ O IZVRŠENJU FINANCIJSKOG PLANA PRORAČUNSKOG KORISNIKA JEDINICE LOKALNE I PODRUČNE (REGIONALNE) SAMOUPRAVE ZA 2023. GODINU</t>
  </si>
  <si>
    <t xml:space="preserve">I. OPĆI DIO</t>
  </si>
  <si>
    <t xml:space="preserve">SAŽETAK  RAČUNA PRIHODA I RASHODA I  RAČUNA FINANCIRANJA</t>
  </si>
  <si>
    <t xml:space="preserve">SAŽETAK  RAČUNA PRIHODA I RASHODA</t>
  </si>
  <si>
    <t xml:space="preserve">BROJČANA OZNAKA I NAZIV</t>
  </si>
  <si>
    <t xml:space="preserve">OSTVARENJE/IZVRŠENJE 
1.-12.2025.</t>
  </si>
  <si>
    <t xml:space="preserve">IZVORNI PLAN ILI REBALANS 2025.*</t>
  </si>
  <si>
    <t xml:space="preserve">TEKUĆI PLAN 2025.*</t>
  </si>
  <si>
    <t xml:space="preserve">OSTVARENJE/IZVRŠENJE 
1.-12.2025. </t>
  </si>
  <si>
    <t xml:space="preserve">INDEKS</t>
  </si>
  <si>
    <t xml:space="preserve">INDEKS**</t>
  </si>
  <si>
    <t xml:space="preserve">6=5/2*100</t>
  </si>
  <si>
    <t xml:space="preserve">7=5/4*100</t>
  </si>
  <si>
    <t xml:space="preserve">PRIHODI UKUPNO</t>
  </si>
  <si>
    <t xml:space="preserve">6 PRIHODI POSLOVANJA</t>
  </si>
  <si>
    <t xml:space="preserve">7 PRIHODI OD PRODAJE NEFINANCIJSKE IMOVINE</t>
  </si>
  <si>
    <t xml:space="preserve">RASHODI UKUPNO</t>
  </si>
  <si>
    <t xml:space="preserve">3 RASHODI  POSLOVANJA</t>
  </si>
  <si>
    <t xml:space="preserve">4 RASHODI ZA NABAVU NEFINANCIJSKE IMOVINE</t>
  </si>
  <si>
    <t xml:space="preserve">RAZLIKA - VIŠAK MANJAK</t>
  </si>
  <si>
    <t xml:space="preserve">SAŽETAK RAČUNA FINANCIRANJA</t>
  </si>
  <si>
    <t xml:space="preserve">OSTVARENJE/IZVRŠENJE 
1.-12.2023. </t>
  </si>
  <si>
    <t xml:space="preserve">IZVORNI PLAN ILI REBALANS 2024.*</t>
  </si>
  <si>
    <t xml:space="preserve">TEKUĆI PLAN 2024.*</t>
  </si>
  <si>
    <t xml:space="preserve">OSTVARENJE/IZVRŠENJE 
1.-12.2024. </t>
  </si>
  <si>
    <t xml:space="preserve">8 PRIMICI OD FINANCIJSKE IMOVINE I ZADUŽIVANJA</t>
  </si>
  <si>
    <t xml:space="preserve">5 IZDACI ZA FINANCIJSKU IMOVINU I OTPLATE ZAJMOVA</t>
  </si>
  <si>
    <t xml:space="preserve">RAZLIKA PRIMITAKA I IZDATAKA</t>
  </si>
  <si>
    <t xml:space="preserve">PRENESENI VIŠAK/MANJAK IZ PRETHODNE GODINE</t>
  </si>
  <si>
    <t xml:space="preserve">PRIJENOS  VIŠKA/MANJKA U SLJEDEĆE RAZDOBLJE</t>
  </si>
  <si>
    <t xml:space="preserve"> RAČUN PRIHODA I RASHODA </t>
  </si>
  <si>
    <t xml:space="preserve">IZVJEŠTAJ O PRIHODIMA I RASHODIMA PREMA EKONOMSKOJ KLASIFIKACIJI </t>
  </si>
  <si>
    <t xml:space="preserve">UKUPNI PRIHODI</t>
  </si>
  <si>
    <t xml:space="preserve">Prihodi poslovanja</t>
  </si>
  <si>
    <t xml:space="preserve">Pomoći iz inozemstva i od subjekata unutar općeg proračuna</t>
  </si>
  <si>
    <t xml:space="preserve">Pomoći od inozemnih vlada</t>
  </si>
  <si>
    <t xml:space="preserve">Tekuće pomoći od inozemnih vlada</t>
  </si>
  <si>
    <t xml:space="preserve">Kapitalne pomoći od inozemnih vlada</t>
  </si>
  <si>
    <t xml:space="preserve">Pomoći od međunar.org. te instit. i tijela EU</t>
  </si>
  <si>
    <t xml:space="preserve">Tekuće pomoći od međunarodnih organizacija</t>
  </si>
  <si>
    <t xml:space="preserve">Kapitalne pomoći od međunarodnih organizacija</t>
  </si>
  <si>
    <t xml:space="preserve">Tekuće pomoći od institucija i tijela EU</t>
  </si>
  <si>
    <t xml:space="preserve">Kapitalne pomoći od institucija i tijela EU</t>
  </si>
  <si>
    <t xml:space="preserve">Pomoći proračunu iz drugih prorač.i izvanpror.koris.</t>
  </si>
  <si>
    <t xml:space="preserve">Tekuće pom.prorač. iz drugih prorač.i izvanpror.koris.</t>
  </si>
  <si>
    <t xml:space="preserve">Kapitalne pom.prorač.iz drugih prorač.i izvanpror.koris.</t>
  </si>
  <si>
    <t xml:space="preserve">Pomoći od izvanproračunskih korisnika</t>
  </si>
  <si>
    <t xml:space="preserve">Tekuće pomoći od izvanproračunskih korisnika</t>
  </si>
  <si>
    <t xml:space="preserve">Kapitalne pomoći od izvanproračunskih korisnika</t>
  </si>
  <si>
    <t xml:space="preserve">Pomoći prorač.koris.iz prorač.koji im nije nadležan</t>
  </si>
  <si>
    <t xml:space="preserve">Tekuće pom.prorač.koris.iz prorač.koji im nije nadl.</t>
  </si>
  <si>
    <t xml:space="preserve">Kapitalne pom.prorač.koris.iz prorač.koji im nije nadl.</t>
  </si>
  <si>
    <t xml:space="preserve">Pomoći temeljem prijenosa EU sredstava</t>
  </si>
  <si>
    <t xml:space="preserve">Tekuće pomoći temeljem prijenosa EU sredstava</t>
  </si>
  <si>
    <t xml:space="preserve">Kapitalne pomoći temeljem prijenosa EU sredstava</t>
  </si>
  <si>
    <t xml:space="preserve">Prihodi od imovine</t>
  </si>
  <si>
    <t xml:space="preserve">Prihodi od financijske imovine</t>
  </si>
  <si>
    <t xml:space="preserve">Prihodi od kamata po vrijed.papirima</t>
  </si>
  <si>
    <t xml:space="preserve">Kamate na oročena sred.i depoz.po viđenju</t>
  </si>
  <si>
    <t xml:space="preserve">Ostali prihodi od financijske imovine</t>
  </si>
  <si>
    <t xml:space="preserve">Prihodi od upravnih i admin.prist., prist.po pos.prop.i nak.</t>
  </si>
  <si>
    <t xml:space="preserve">Prihodi po posebnim propisima</t>
  </si>
  <si>
    <t xml:space="preserve">Ostali nespomenuti prihodi</t>
  </si>
  <si>
    <t xml:space="preserve"> Prihodi od prodaje proizvoda i robe te pruženih usluga i prihodi od donacija</t>
  </si>
  <si>
    <t xml:space="preserve">Prihodi od prodaje proizvoda i robe te pruženih usluga</t>
  </si>
  <si>
    <t xml:space="preserve">Prihodi od prodaje proizvoda i robe</t>
  </si>
  <si>
    <t xml:space="preserve">Prihodi od pruženih usluga</t>
  </si>
  <si>
    <t xml:space="preserve">Donacije od pravnih i fiz.osoba izvan općeg proračuna</t>
  </si>
  <si>
    <t xml:space="preserve">Tekuće pomoći</t>
  </si>
  <si>
    <t xml:space="preserve">Kapitalne pomoći</t>
  </si>
  <si>
    <t xml:space="preserve">Prihodi iz nadležnog proračuna u od HZZO-a na tem.ug.obv.</t>
  </si>
  <si>
    <t xml:space="preserve">Prihodi iz nadl.prorač.za fin.red.djel.pror.korisnika</t>
  </si>
  <si>
    <t xml:space="preserve">Prihodi iz nadl.prorač.za fin.rashoda poslovanja</t>
  </si>
  <si>
    <t xml:space="preserve">Prihodi iz nadl.prorač.za fin.rash.za nab.nefin.imov.</t>
  </si>
  <si>
    <t xml:space="preserve">Prihodi iz nadl.prorač.za fin.izdataka za fin.imov.i otpl.zajmova</t>
  </si>
  <si>
    <t xml:space="preserve">Kazne, upravne mjere i ostali prihodi</t>
  </si>
  <si>
    <t xml:space="preserve">Ostali prihodi</t>
  </si>
  <si>
    <t xml:space="preserve">Prihodi od prodaje nefinancijske imovine</t>
  </si>
  <si>
    <t xml:space="preserve">Prihodi od prodaje proizvedene dugotrajne imovine</t>
  </si>
  <si>
    <t xml:space="preserve">Prihodi od prodaje postrojenja i opreme</t>
  </si>
  <si>
    <t xml:space="preserve">Prihodi od prodaje prijevoznih sredstava</t>
  </si>
  <si>
    <t xml:space="preserve">Prihodi od prodaje proizvedene kratkotrajne imovine</t>
  </si>
  <si>
    <t xml:space="preserve">Prihodi od prodaje zaliha</t>
  </si>
  <si>
    <t xml:space="preserve">…</t>
  </si>
  <si>
    <t xml:space="preserve">UKUPNI RASHODI</t>
  </si>
  <si>
    <t xml:space="preserve">Rashodi poslovanja</t>
  </si>
  <si>
    <t xml:space="preserve">Rashodi za zaposlene</t>
  </si>
  <si>
    <t xml:space="preserve">Plaće (Bruto)</t>
  </si>
  <si>
    <t xml:space="preserve">Plaće za redovan rad</t>
  </si>
  <si>
    <t xml:space="preserve">Ostali rashodi za zaposlene</t>
  </si>
  <si>
    <t xml:space="preserve">Doprinosi na plaće</t>
  </si>
  <si>
    <t xml:space="preserve">Doprinosi za mirovinsko osiguranje</t>
  </si>
  <si>
    <t xml:space="preserve">Doprinosi za obvezno zdravstveno osiguranje</t>
  </si>
  <si>
    <t xml:space="preserve">Materijalni rashodi</t>
  </si>
  <si>
    <t xml:space="preserve">Naknade troškova zaposlenima</t>
  </si>
  <si>
    <t xml:space="preserve">Službena putovanja</t>
  </si>
  <si>
    <t xml:space="preserve">Naknade za prijevoz, za rad na terenu i odvojeni život</t>
  </si>
  <si>
    <t xml:space="preserve">Stručno usavršavanje zaposlenika</t>
  </si>
  <si>
    <t xml:space="preserve">Naknade za korištenje privatnog vozila u službene svrhe</t>
  </si>
  <si>
    <t xml:space="preserve">Rashodi za materijal i energiju</t>
  </si>
  <si>
    <t xml:space="preserve">Uredski materijal i ostali materijalni rashodi</t>
  </si>
  <si>
    <t xml:space="preserve">Materijal i sirovine</t>
  </si>
  <si>
    <t xml:space="preserve">Energija</t>
  </si>
  <si>
    <t xml:space="preserve">Materijal i dijelovi za tekuće i invest.održavanje</t>
  </si>
  <si>
    <t xml:space="preserve">Sitan inventar i auto gume</t>
  </si>
  <si>
    <t xml:space="preserve">Službena, radna i zaštitna odjeća i obuća</t>
  </si>
  <si>
    <t xml:space="preserve">Rashodi za usluge</t>
  </si>
  <si>
    <t xml:space="preserve">Usluge telefona, pošte i prijevoza</t>
  </si>
  <si>
    <t xml:space="preserve">Usluge tekućeg i investicijskog održavanja</t>
  </si>
  <si>
    <t xml:space="preserve">Usluge promidžbe i informiranja</t>
  </si>
  <si>
    <t xml:space="preserve">Komunalne usluge</t>
  </si>
  <si>
    <t xml:space="preserve">Zakupnine i najamnine</t>
  </si>
  <si>
    <t xml:space="preserve">Obvezni i preventivni zdravstveni pregledi zaposlenika</t>
  </si>
  <si>
    <t xml:space="preserve">Intelektualne i osobne usluge</t>
  </si>
  <si>
    <t xml:space="preserve">Računalne usluge</t>
  </si>
  <si>
    <t xml:space="preserve">Ostale usluge</t>
  </si>
  <si>
    <t xml:space="preserve">Naknade troškova osobama izvan radnog odnosa</t>
  </si>
  <si>
    <t xml:space="preserve">Ostali nespomenuti rashodi poslovanja</t>
  </si>
  <si>
    <t xml:space="preserve">Naknade za rad predstav.i izvrš.tijela, povjeren.i sl.</t>
  </si>
  <si>
    <t xml:space="preserve">Premije osiguranja</t>
  </si>
  <si>
    <t xml:space="preserve">Reprezentacija</t>
  </si>
  <si>
    <t xml:space="preserve">Članarine i norme</t>
  </si>
  <si>
    <t xml:space="preserve">Pristojbe i naknade</t>
  </si>
  <si>
    <t xml:space="preserve">Troškovi sudskih postupaka</t>
  </si>
  <si>
    <t xml:space="preserve">Financijski rashodi</t>
  </si>
  <si>
    <t xml:space="preserve">Kamata na primljene kredite i zajmove</t>
  </si>
  <si>
    <t xml:space="preserve">Kam.za prim.kredite i zajmove od kred.i ost.izvan j.s.</t>
  </si>
  <si>
    <t xml:space="preserve">Ostali financijski rashodi</t>
  </si>
  <si>
    <t xml:space="preserve">Bankarske usluge i usluge platnog prometa</t>
  </si>
  <si>
    <t xml:space="preserve">Zatezne kamate</t>
  </si>
  <si>
    <t xml:space="preserve">Ostali nespomenuti financijski rashodi</t>
  </si>
  <si>
    <t xml:space="preserve">Rashodi za nabavu nefinancijske imovine</t>
  </si>
  <si>
    <t xml:space="preserve">Rashodi za nabavu neproizvedene dugotrajne imovine</t>
  </si>
  <si>
    <t xml:space="preserve">Nematerijalna imovina</t>
  </si>
  <si>
    <t xml:space="preserve">Licence</t>
  </si>
  <si>
    <t xml:space="preserve">Rashodi za nabavu proizvedene dugotrajne imovine</t>
  </si>
  <si>
    <t xml:space="preserve">Građevinski objekti</t>
  </si>
  <si>
    <t xml:space="preserve">Ostali građevinski objekti</t>
  </si>
  <si>
    <t xml:space="preserve">Postrojenja i oprema</t>
  </si>
  <si>
    <t xml:space="preserve">Uredska oprema i namještaj</t>
  </si>
  <si>
    <t xml:space="preserve">Komunikacijska oprema</t>
  </si>
  <si>
    <t xml:space="preserve">Oprema za održavanje i zaštitu</t>
  </si>
  <si>
    <t xml:space="preserve">Instrumenti, uređaji i strojevi</t>
  </si>
  <si>
    <t xml:space="preserve">Sportska i glazbena oprema</t>
  </si>
  <si>
    <t xml:space="preserve">Uređaji, strojevi i oprema za ostale namjene</t>
  </si>
  <si>
    <t xml:space="preserve">Prijevozna sredstva</t>
  </si>
  <si>
    <t xml:space="preserve">Prijevozna sredstva sredstva u cestovnom prometu</t>
  </si>
  <si>
    <t xml:space="preserve">Rashodi za dodatna ulag.na nefinanc.imovini</t>
  </si>
  <si>
    <t xml:space="preserve">Dodatna ulaganja na građevinskim objektima</t>
  </si>
  <si>
    <t xml:space="preserve">IZVJEŠTAJ O PRIHODIMA I RASHODIMA PREMA IZVORIMA FINANCIRANJA</t>
  </si>
  <si>
    <t xml:space="preserve">UKUPNO PRIHODI </t>
  </si>
  <si>
    <t xml:space="preserve">1 Opći prihodi i primici</t>
  </si>
  <si>
    <t xml:space="preserve">1.1. Opći prihodi i primici</t>
  </si>
  <si>
    <t xml:space="preserve">1.6. Prihodi od imovine i Ostali prohodi</t>
  </si>
  <si>
    <t xml:space="preserve">3 Vlastiti prihodi</t>
  </si>
  <si>
    <t xml:space="preserve">3.1. Vlastiti prihodi</t>
  </si>
  <si>
    <t xml:space="preserve">3.1. Vlastiti prihodi - Preneseni višak</t>
  </si>
  <si>
    <t xml:space="preserve">4.7. Prihodi po posebnim propisima</t>
  </si>
  <si>
    <t xml:space="preserve">5 Pomoći</t>
  </si>
  <si>
    <t xml:space="preserve">5.2. Ostale pomoći</t>
  </si>
  <si>
    <t xml:space="preserve">UKUPNO RASHODI</t>
  </si>
  <si>
    <t xml:space="preserve">IZVJEŠTAJ O RASHODIMA PREMA FUNKCIJSKOJ KLASIFIKACIJI</t>
  </si>
  <si>
    <t xml:space="preserve">09 Obrazovanje</t>
  </si>
  <si>
    <t xml:space="preserve">091 Predškolsko i osnovno obrazovanje</t>
  </si>
  <si>
    <t xml:space="preserve">0911 Predškolsko obrazovanje</t>
  </si>
  <si>
    <t xml:space="preserve"> RAČUN FINANCIRANJA</t>
  </si>
  <si>
    <t xml:space="preserve">IZVJEŠTAJ RAČUNA FINANCIRANJA PREMA EKONOMSKOJ KLASIFIKACIJI </t>
  </si>
  <si>
    <t xml:space="preserve">Primici od financijske imovine i zaduživanja</t>
  </si>
  <si>
    <t xml:space="preserve">Primici od zaduživanja</t>
  </si>
  <si>
    <t xml:space="preserve">….</t>
  </si>
  <si>
    <t xml:space="preserve">Izdaci za financijsku imovinu i otplate zajmova</t>
  </si>
  <si>
    <t xml:space="preserve">Izdaci za otplatu glavnice primljenih kredita i zajmova</t>
  </si>
  <si>
    <t xml:space="preserve">IZVJEŠTAJ RAČUNA FINANCIRANJA PREMA IZVORIMA FINANCIRANJA</t>
  </si>
  <si>
    <t xml:space="preserve">UKUPNO PRIMICI</t>
  </si>
  <si>
    <t xml:space="preserve">1.6. Prihodi od imovine i Ostali prihodi</t>
  </si>
  <si>
    <t xml:space="preserve">5.7. Pomoći proračunu iz drugih proračuna</t>
  </si>
  <si>
    <t xml:space="preserve">6.1. Donacije od prav.i fiz.osoba izvan OP</t>
  </si>
  <si>
    <t xml:space="preserve">UKUPNO IZDACI </t>
  </si>
  <si>
    <t xml:space="preserve">II. POSEBNI DIO</t>
  </si>
  <si>
    <t xml:space="preserve">IZVJEŠTAJ PO PROGRAMSKOJ KLASIFIKACIJI</t>
  </si>
  <si>
    <t xml:space="preserve"> IZVRŠENJE 
1.-12.2025. </t>
  </si>
  <si>
    <t xml:space="preserve">5=4/3*100</t>
  </si>
  <si>
    <t xml:space="preserve">Opći prihodi i primici</t>
  </si>
  <si>
    <t xml:space="preserve">1.6. Prihodi od fin.imovine i Ostali prihodi </t>
  </si>
  <si>
    <t xml:space="preserve">Prihodi od fin.imovine i Ostali prihodi</t>
  </si>
  <si>
    <t xml:space="preserve">3.1. Vlastiti prihodi </t>
  </si>
  <si>
    <t xml:space="preserve">Vlastiti prihodi </t>
  </si>
  <si>
    <t xml:space="preserve">3.1. Vlastiti prihodi - preneseni višak</t>
  </si>
  <si>
    <t xml:space="preserve">Vlastiti prihodi - preneseni višak</t>
  </si>
  <si>
    <t xml:space="preserve">Ostale pomoći</t>
  </si>
  <si>
    <t xml:space="preserve">PROGRAM 1002</t>
  </si>
  <si>
    <t xml:space="preserve">REDOVNA DJELATNOST</t>
  </si>
  <si>
    <t xml:space="preserve">A100201</t>
  </si>
  <si>
    <t xml:space="preserve">AKTIVNOSTI IZ REDOVNE DJELATNOSTI</t>
  </si>
  <si>
    <t xml:space="preserve">IF</t>
  </si>
  <si>
    <t xml:space="preserve">1.1.</t>
  </si>
  <si>
    <t xml:space="preserve">Plaće</t>
  </si>
  <si>
    <t xml:space="preserve">Doprinosi na plaću</t>
  </si>
  <si>
    <t xml:space="preserve">Doprinosi za mirovinsko osig.</t>
  </si>
  <si>
    <t xml:space="preserve">Doprinosi za obvezno zdrav.osig.</t>
  </si>
  <si>
    <t xml:space="preserve">Uredski materijal i ostali mat.rashodi</t>
  </si>
  <si>
    <t xml:space="preserve">Materijal i dijelovi za tekuće i invest. održavanje</t>
  </si>
  <si>
    <t xml:space="preserve">Obavezni i preventivni zdravstveni pregledni zaposlenika</t>
  </si>
  <si>
    <t xml:space="preserve">Ostali nespomenuti rahodi poslovanja</t>
  </si>
  <si>
    <t xml:space="preserve">Naknade za rad predstav. i izvrš. tijela, povjeren. i sl.</t>
  </si>
  <si>
    <t xml:space="preserve">Ostali financijski rahodi</t>
  </si>
  <si>
    <t xml:space="preserve">Bankarske usluge i usluge plat.prometa</t>
  </si>
  <si>
    <t xml:space="preserve">1.6. Prihodi od fin.imovine i Ostali prihodi</t>
  </si>
  <si>
    <t xml:space="preserve">K100201</t>
  </si>
  <si>
    <t xml:space="preserve">KAPITALNI PROJEKTI</t>
  </si>
  <si>
    <t xml:space="preserve">Komunikacijske usluge</t>
  </si>
  <si>
    <t xml:space="preserve">Prijevozna sredstva u cestovnom prometu</t>
  </si>
  <si>
    <t xml:space="preserve">Rashodi za dodatna ulag. na nefinanc. imovini </t>
  </si>
  <si>
    <t xml:space="preserve">Vlastiti prihodi</t>
  </si>
  <si>
    <t xml:space="preserve">3.1.Vlastiti prihodi - preneseni višak</t>
  </si>
  <si>
    <t xml:space="preserve">Obveznik:</t>
  </si>
  <si>
    <t xml:space="preserve">44313 - DJEČJI VRTIĆ IVANČICA</t>
  </si>
  <si>
    <t xml:space="preserve">Razina:</t>
  </si>
  <si>
    <t xml:space="preserve">21</t>
  </si>
  <si>
    <t xml:space="preserve">Razdoblje:</t>
  </si>
  <si>
    <t xml:space="preserve">2025-12</t>
  </si>
  <si>
    <t xml:space="preserve">IZVJEŠTAJ O PRIHODIMA I RASHODIMA, PRIMICIMA I IZDACIMA</t>
  </si>
  <si>
    <t xml:space="preserve">Račun iz Rač. plana</t>
  </si>
  <si>
    <t xml:space="preserve">Opis stavke</t>
  </si>
  <si>
    <t xml:space="preserve">Šifra</t>
  </si>
  <si>
    <t xml:space="preserve">Ostvareno u izvještajnom razdoblju preth. godine</t>
  </si>
  <si>
    <t xml:space="preserve">Ostvareno u izvještajnom razdoblju 
tekuće godine</t>
  </si>
  <si>
    <t xml:space="preserve">Indeks
(5/4)</t>
  </si>
  <si>
    <t xml:space="preserve">3</t>
  </si>
  <si>
    <t xml:space="preserve">Prihodi i rashodi poslovanja</t>
  </si>
  <si>
    <t xml:space="preserve">PRIHODI POSLOVANJA (šifre 61+62+63+64+65+66+67+68)</t>
  </si>
  <si>
    <t xml:space="preserve">6</t>
  </si>
  <si>
    <t xml:space="preserve">Prihodi od poreza (šifre 611+612+613+614+615+616)</t>
  </si>
  <si>
    <t xml:space="preserve">61</t>
  </si>
  <si>
    <t xml:space="preserve">Porez na dohodak (šifre 6111 do 6116 - 6117 - 6119)</t>
  </si>
  <si>
    <t xml:space="preserve">611</t>
  </si>
  <si>
    <t xml:space="preserve">Porez na dohodak od nesamostalnog rada</t>
  </si>
  <si>
    <t xml:space="preserve">6111</t>
  </si>
  <si>
    <t xml:space="preserve">Porez na dohodak od samostalnih djelatnosti</t>
  </si>
  <si>
    <t xml:space="preserve">6112</t>
  </si>
  <si>
    <t xml:space="preserve">Porez na dohodak od imovine i imovinskih prava</t>
  </si>
  <si>
    <t xml:space="preserve">6113</t>
  </si>
  <si>
    <t xml:space="preserve">Porez na dohodak od kapitala</t>
  </si>
  <si>
    <t xml:space="preserve">6114</t>
  </si>
  <si>
    <t xml:space="preserve">Porez na dohodak po godišnjoj prijavi</t>
  </si>
  <si>
    <t xml:space="preserve">6115</t>
  </si>
  <si>
    <t xml:space="preserve">Porez na dohodak utvrđen u postupku nadzora za prethodne godine </t>
  </si>
  <si>
    <t xml:space="preserve">6116</t>
  </si>
  <si>
    <t xml:space="preserve">Povrat poreza na dohodak po godišnjoj prijavi</t>
  </si>
  <si>
    <t xml:space="preserve">6117</t>
  </si>
  <si>
    <t xml:space="preserve">Povrat više ostvarenog poreza na dohodak za decentralizirane funkcije</t>
  </si>
  <si>
    <t xml:space="preserve">6119</t>
  </si>
  <si>
    <t xml:space="preserve">Porez na dobit (šifre 6121 do 6124 - 6125)</t>
  </si>
  <si>
    <t xml:space="preserve">612</t>
  </si>
  <si>
    <t xml:space="preserve">Porez na dobit od poduzetnika</t>
  </si>
  <si>
    <t xml:space="preserve">6121</t>
  </si>
  <si>
    <t xml:space="preserve">Porez na dobit po odbitku na naknade za korištenje prava i za usluge</t>
  </si>
  <si>
    <t xml:space="preserve">6122</t>
  </si>
  <si>
    <t xml:space="preserve">Porez na dobit po odbitku na kamate, dividende i udjele u dobiti</t>
  </si>
  <si>
    <t xml:space="preserve">6123</t>
  </si>
  <si>
    <t xml:space="preserve">Porez na dobit po godišnjoj prijavi</t>
  </si>
  <si>
    <t xml:space="preserve">6124</t>
  </si>
  <si>
    <t xml:space="preserve">Povrat poreza na dobit po godišnjoj prijavi</t>
  </si>
  <si>
    <t xml:space="preserve">6125</t>
  </si>
  <si>
    <t xml:space="preserve">Porezi na imovinu (šifre 6131 do 6135)</t>
  </si>
  <si>
    <t xml:space="preserve">613</t>
  </si>
  <si>
    <t xml:space="preserve">Stalni porezi na nepokretnu imovinu (zemlju, zgrade, kuće i ostalo)</t>
  </si>
  <si>
    <t xml:space="preserve">6131</t>
  </si>
  <si>
    <t xml:space="preserve">Porez na nasljedstva i darove</t>
  </si>
  <si>
    <t xml:space="preserve">6132</t>
  </si>
  <si>
    <t xml:space="preserve">Porez na kapitalne i financijske transakcije</t>
  </si>
  <si>
    <t xml:space="preserve">6133</t>
  </si>
  <si>
    <t xml:space="preserve">Povremeni porezi na imovinu</t>
  </si>
  <si>
    <t xml:space="preserve">6134</t>
  </si>
  <si>
    <t xml:space="preserve">Ostali stalni porezi na imovinu</t>
  </si>
  <si>
    <t xml:space="preserve">6135</t>
  </si>
  <si>
    <t xml:space="preserve">Porezi na robu i usluge (šifre 6141 do 6147) </t>
  </si>
  <si>
    <t xml:space="preserve">614</t>
  </si>
  <si>
    <t xml:space="preserve">Porez na dodanu vrijednost</t>
  </si>
  <si>
    <t xml:space="preserve">6141</t>
  </si>
  <si>
    <t xml:space="preserve">Porez na promet</t>
  </si>
  <si>
    <t xml:space="preserve">6142</t>
  </si>
  <si>
    <t xml:space="preserve">Posebni porezi i trošarine </t>
  </si>
  <si>
    <t xml:space="preserve">6143</t>
  </si>
  <si>
    <t xml:space="preserve">Porezi na korištenje dobara ili izvođenje aktivnosti</t>
  </si>
  <si>
    <t xml:space="preserve">6145</t>
  </si>
  <si>
    <t xml:space="preserve">Ostali porezi na robu i usluge</t>
  </si>
  <si>
    <t xml:space="preserve">6146</t>
  </si>
  <si>
    <t xml:space="preserve">Porez na dobitke od igara na sreću i ostali porezi od igara na sreću</t>
  </si>
  <si>
    <t xml:space="preserve">6147</t>
  </si>
  <si>
    <t xml:space="preserve">Porezi na međunarodnu trgovinu i transakcije (šifre 6151+6152)</t>
  </si>
  <si>
    <t xml:space="preserve">615</t>
  </si>
  <si>
    <t xml:space="preserve">Carine i carinske pristojbe</t>
  </si>
  <si>
    <t xml:space="preserve">6151</t>
  </si>
  <si>
    <t xml:space="preserve">Ostali porezi na međunarodnu trgovinu i transakcije</t>
  </si>
  <si>
    <t xml:space="preserve">6152</t>
  </si>
  <si>
    <t xml:space="preserve">Ostali prihodi od poreza (šifre 6161 do 6163)</t>
  </si>
  <si>
    <t xml:space="preserve">616</t>
  </si>
  <si>
    <t xml:space="preserve">Ostali prihodi od poreza koje plaćaju pravne osobe</t>
  </si>
  <si>
    <t xml:space="preserve">6161</t>
  </si>
  <si>
    <t xml:space="preserve">Ostali prihodi od poreza koje plaćaju fizičke osobe</t>
  </si>
  <si>
    <t xml:space="preserve">6162</t>
  </si>
  <si>
    <t xml:space="preserve">Ostali neraspoređeni prihodi od poreza</t>
  </si>
  <si>
    <t xml:space="preserve">6163</t>
  </si>
  <si>
    <t xml:space="preserve">Doprinosi (šifre 621+622+623)</t>
  </si>
  <si>
    <t xml:space="preserve">62</t>
  </si>
  <si>
    <t xml:space="preserve">Doprinosi za zdravstveno osiguranje (šifre 6211+6212) </t>
  </si>
  <si>
    <t xml:space="preserve">621</t>
  </si>
  <si>
    <t xml:space="preserve">Doprinosi za obvezno zdravstveno osiguranje </t>
  </si>
  <si>
    <t xml:space="preserve">6211</t>
  </si>
  <si>
    <t xml:space="preserve">Doprinosi za obvezno zdravstveno osiguranje za slučaj ozljede na radu</t>
  </si>
  <si>
    <t xml:space="preserve">6212</t>
  </si>
  <si>
    <t xml:space="preserve">622</t>
  </si>
  <si>
    <t xml:space="preserve">Doprinosi za zapošljavanje</t>
  </si>
  <si>
    <t xml:space="preserve">623</t>
  </si>
  <si>
    <t xml:space="preserve">Pomoći iz inozemstva i od subjekata unutar općeg proračuna (šifre 631+632+633+634+635+636+637+638+639)</t>
  </si>
  <si>
    <t xml:space="preserve">63</t>
  </si>
  <si>
    <t xml:space="preserve">Pomoći od inozemnih vlada (šifre 6311+6312)</t>
  </si>
  <si>
    <t xml:space="preserve">631</t>
  </si>
  <si>
    <t xml:space="preserve">6311</t>
  </si>
  <si>
    <t xml:space="preserve">6312</t>
  </si>
  <si>
    <t xml:space="preserve">Pomoći od međunarodnih organizacija te institucija i tijela EU (šifre 6321 do 6324)</t>
  </si>
  <si>
    <t xml:space="preserve">632</t>
  </si>
  <si>
    <t xml:space="preserve">6321</t>
  </si>
  <si>
    <t xml:space="preserve">6322</t>
  </si>
  <si>
    <t xml:space="preserve">6323</t>
  </si>
  <si>
    <t xml:space="preserve">6324</t>
  </si>
  <si>
    <t xml:space="preserve">Pomoći proračunu i izvanproračunskim korisnicima iz drugih proračuna (šifre 6331+6332)</t>
  </si>
  <si>
    <t xml:space="preserve">633</t>
  </si>
  <si>
    <t xml:space="preserve">Tekuće pomoći proračunu i izvanproračunskim korisnicima iz drugih proračuna</t>
  </si>
  <si>
    <t xml:space="preserve">6331</t>
  </si>
  <si>
    <t xml:space="preserve">Kapitalne pomoći proračunu i izvanproračunskim korisnicima iz drugih proračuna</t>
  </si>
  <si>
    <t xml:space="preserve">6332</t>
  </si>
  <si>
    <t xml:space="preserve">Pomoći od izvanproračunskih korisnika (šifre 6341+6342)</t>
  </si>
  <si>
    <t xml:space="preserve">634</t>
  </si>
  <si>
    <t xml:space="preserve">6341</t>
  </si>
  <si>
    <t xml:space="preserve">Kapitalne pomoći od izvanproračunskih korisnika </t>
  </si>
  <si>
    <t xml:space="preserve">6342</t>
  </si>
  <si>
    <t xml:space="preserve">Pomoći izravnanja za decentralizirane funkcije i fiskalnog izravnanja (šifre 6351 do 6353)</t>
  </si>
  <si>
    <t xml:space="preserve">635</t>
  </si>
  <si>
    <t xml:space="preserve">Tekuće pomoći izravnanja za decentralizirane funkcije</t>
  </si>
  <si>
    <t xml:space="preserve">6351</t>
  </si>
  <si>
    <t xml:space="preserve">Kapitalne pomoći izravnanja za decentralizirane funkcije</t>
  </si>
  <si>
    <t xml:space="preserve">6352</t>
  </si>
  <si>
    <t xml:space="preserve">6353</t>
  </si>
  <si>
    <t xml:space="preserve">Pomoći fiskalnog izravnanja</t>
  </si>
  <si>
    <t xml:space="preserve">636</t>
  </si>
  <si>
    <t xml:space="preserve">Pomoći proračunskim korisnicima iz proračuna koji im nije nadležan (šifre 6361+6362)</t>
  </si>
  <si>
    <t xml:space="preserve">6361</t>
  </si>
  <si>
    <t xml:space="preserve">Tekuće pomoći proračunskim korisnicima iz proračuna koji im nije nadležan</t>
  </si>
  <si>
    <t xml:space="preserve">6362</t>
  </si>
  <si>
    <t xml:space="preserve">Kapitalne pomoći proračunskim korisnicima iz proračuna koji im nije nadležan</t>
  </si>
  <si>
    <t xml:space="preserve">637</t>
  </si>
  <si>
    <t xml:space="preserve">Pomoći iz drugih proračuna i od izvanproračunskih korisnika temeljem protestiranih jamstava (šifra 6371+6372)</t>
  </si>
  <si>
    <t xml:space="preserve">6371</t>
  </si>
  <si>
    <t xml:space="preserve">Pomoći primljene iz drugih proračuna i od izvanproračunskih korisnika po protestiranim jamstvima</t>
  </si>
  <si>
    <t xml:space="preserve">6372</t>
  </si>
  <si>
    <t xml:space="preserve">Povrat pomoći danih drugim proračunima i izvanproračunskim korisnicima po protestiranim jamstvima</t>
  </si>
  <si>
    <t xml:space="preserve">638</t>
  </si>
  <si>
    <t xml:space="preserve">Pomoći temeljem prijenosa EU sredstava (šifre 6381+6382)</t>
  </si>
  <si>
    <t xml:space="preserve">6381</t>
  </si>
  <si>
    <t xml:space="preserve">6382</t>
  </si>
  <si>
    <t xml:space="preserve">639</t>
  </si>
  <si>
    <t xml:space="preserve">Prijenosi između proračunskih korisnika istog proračuna (šifre 6391 do 6394)</t>
  </si>
  <si>
    <t xml:space="preserve">Tekući prijenosi između proračunskih korisnika istog proračuna</t>
  </si>
  <si>
    <t xml:space="preserve">6391</t>
  </si>
  <si>
    <t xml:space="preserve">Kapitalni prijenosi između proračunskih korisnika istog proračuna</t>
  </si>
  <si>
    <t xml:space="preserve">6392</t>
  </si>
  <si>
    <t xml:space="preserve">Tekući prijenosi između proračunskih korisnika istog proračuna temeljem prijenosa EU sredstava</t>
  </si>
  <si>
    <t xml:space="preserve">6393</t>
  </si>
  <si>
    <t xml:space="preserve">Kapitalni prijenosi između proračunskih korisnika istog proračuna temeljem prijenosa EU sredstava</t>
  </si>
  <si>
    <t xml:space="preserve">6394</t>
  </si>
  <si>
    <t xml:space="preserve">Prihodi od imovine (šifre 641+642+643)</t>
  </si>
  <si>
    <t xml:space="preserve">64</t>
  </si>
  <si>
    <t xml:space="preserve">Prihodi od financijske imovine (šifre 6412 do 6419) </t>
  </si>
  <si>
    <t xml:space="preserve">641</t>
  </si>
  <si>
    <t xml:space="preserve">Prihodi od kamata po vrijednosnim papirima</t>
  </si>
  <si>
    <t xml:space="preserve">6412</t>
  </si>
  <si>
    <t xml:space="preserve">Kamate na oročena sredstva i depozite po viđenju</t>
  </si>
  <si>
    <t xml:space="preserve">6413</t>
  </si>
  <si>
    <t xml:space="preserve">Prihodi od zateznih kamata </t>
  </si>
  <si>
    <t xml:space="preserve">6414</t>
  </si>
  <si>
    <t xml:space="preserve">Prihodi od pozitivnih tečajnih razlika i razlika zbog primjene valutne klauzule</t>
  </si>
  <si>
    <t xml:space="preserve">6415</t>
  </si>
  <si>
    <t xml:space="preserve">Prihodi od dividendi</t>
  </si>
  <si>
    <t xml:space="preserve">6416</t>
  </si>
  <si>
    <t xml:space="preserve">Prihodi iz dobiti trgovačkih društava, kreditnih i ostalih financijskih institucija po posebnim propisima</t>
  </si>
  <si>
    <t xml:space="preserve">6417</t>
  </si>
  <si>
    <t xml:space="preserve">6419</t>
  </si>
  <si>
    <t xml:space="preserve">Prihodi od nefinancijske imovine (šifre 6421 do 6429)</t>
  </si>
  <si>
    <t xml:space="preserve">642</t>
  </si>
  <si>
    <t xml:space="preserve">Naknade za koncesije</t>
  </si>
  <si>
    <t xml:space="preserve">6421</t>
  </si>
  <si>
    <t xml:space="preserve">Prihodi od zakupa i iznajmljivanja imovine</t>
  </si>
  <si>
    <t xml:space="preserve">6422</t>
  </si>
  <si>
    <t xml:space="preserve">Naknada za korištenje nefinancijske imovine</t>
  </si>
  <si>
    <t xml:space="preserve">6423</t>
  </si>
  <si>
    <t xml:space="preserve">Naknade za ceste</t>
  </si>
  <si>
    <t xml:space="preserve">6424</t>
  </si>
  <si>
    <t xml:space="preserve">6425</t>
  </si>
  <si>
    <t xml:space="preserve">Prihodi od prodaje kratkotrajne nefinancijske imovine, sitnog inventara i autoguma</t>
  </si>
  <si>
    <t xml:space="preserve">Ostali prihodi od nefinancijske imovine</t>
  </si>
  <si>
    <t xml:space="preserve">6429</t>
  </si>
  <si>
    <t xml:space="preserve">Prihodi od kamata na dane zajmove (šifre 6431 do 6437)</t>
  </si>
  <si>
    <t xml:space="preserve">643</t>
  </si>
  <si>
    <t xml:space="preserve">Prihodi od kamata na dane zajmove međunarodnim organizacijama, institucijama i tijelima EU te inozemnim vladama</t>
  </si>
  <si>
    <t xml:space="preserve">6431</t>
  </si>
  <si>
    <t xml:space="preserve">Prihodi od kamata na dane zajmove neprofitnim organizacijama, građanima i kućanstvima</t>
  </si>
  <si>
    <t xml:space="preserve">6432</t>
  </si>
  <si>
    <t xml:space="preserve">Prihodi od kamata na dane zajmove kreditnim i ostalim financijskim institucijama u javnom sektoru</t>
  </si>
  <si>
    <t xml:space="preserve">6433</t>
  </si>
  <si>
    <t xml:space="preserve">Prihodi od kamata na dane zajmove trgovačkim društvima u javnom sektoru</t>
  </si>
  <si>
    <t xml:space="preserve">6434</t>
  </si>
  <si>
    <t xml:space="preserve">Prihodi od kamata na dane zajmove kreditnim i ostalim financijskim institucijama izvan javnog sektora</t>
  </si>
  <si>
    <t xml:space="preserve">6435</t>
  </si>
  <si>
    <t xml:space="preserve">Prihodi od kamata na dane zajmove trgovačkim društvima i obrtnicima izvan javnog sektora</t>
  </si>
  <si>
    <t xml:space="preserve">6436</t>
  </si>
  <si>
    <t xml:space="preserve">Prihodi od kamata na dane zajmove drugim razinama vlasti</t>
  </si>
  <si>
    <t xml:space="preserve">6437</t>
  </si>
  <si>
    <r>
      <rPr>
        <sz val="9"/>
        <color rgb="FF000000"/>
        <rFont val="Arial"/>
        <family val="0"/>
        <charset val="1"/>
      </rPr>
      <t xml:space="preserve">Prihodi od upravnih i administrativnih pristojbi, pristojbi po posebnim propisima i naknada (šifre 651+652+653</t>
    </r>
    <r>
      <rPr>
        <sz val="9"/>
        <color rgb="FF00B050"/>
        <rFont val="Arial"/>
        <family val="0"/>
        <charset val="1"/>
      </rPr>
      <t xml:space="preserve">+654</t>
    </r>
    <r>
      <rPr>
        <sz val="9"/>
        <color rgb="FF000000"/>
        <rFont val="Arial"/>
        <family val="0"/>
        <charset val="1"/>
      </rPr>
      <t xml:space="preserve">)</t>
    </r>
  </si>
  <si>
    <t xml:space="preserve">65</t>
  </si>
  <si>
    <t xml:space="preserve">Upravne i administrativne pristojbe (šifre 6511 do 6514)</t>
  </si>
  <si>
    <t xml:space="preserve">651</t>
  </si>
  <si>
    <t xml:space="preserve">Državne upravne i sudske pristojbe</t>
  </si>
  <si>
    <t xml:space="preserve">6511</t>
  </si>
  <si>
    <t xml:space="preserve">Županijske, gradske i općinske pristojbe i naknade</t>
  </si>
  <si>
    <t xml:space="preserve">6512</t>
  </si>
  <si>
    <t xml:space="preserve">Ostale upravne pristojbe i naknade</t>
  </si>
  <si>
    <t xml:space="preserve">6513</t>
  </si>
  <si>
    <t xml:space="preserve">Ostale pristojbe i naknade</t>
  </si>
  <si>
    <t xml:space="preserve">6514</t>
  </si>
  <si>
    <t xml:space="preserve">Prihodi po posebnim propisima (šifre 6521 do 6528)</t>
  </si>
  <si>
    <t xml:space="preserve">652</t>
  </si>
  <si>
    <t xml:space="preserve">Prihodi državne uprave</t>
  </si>
  <si>
    <t xml:space="preserve">6521</t>
  </si>
  <si>
    <t xml:space="preserve">Prihodi vodnog gospodarstva</t>
  </si>
  <si>
    <t xml:space="preserve">6522</t>
  </si>
  <si>
    <t xml:space="preserve">Doprinosi za šume</t>
  </si>
  <si>
    <t xml:space="preserve">6524</t>
  </si>
  <si>
    <t xml:space="preserve">Mjesni samodoprinos</t>
  </si>
  <si>
    <t xml:space="preserve">6525</t>
  </si>
  <si>
    <t xml:space="preserve">6526</t>
  </si>
  <si>
    <t xml:space="preserve">Naknade od financijske imovine</t>
  </si>
  <si>
    <t xml:space="preserve">6527</t>
  </si>
  <si>
    <t xml:space="preserve">6528</t>
  </si>
  <si>
    <t xml:space="preserve">Prihodi od novčane naknade poslodavca zbog nezapošljavanja osoba s invaliditetom</t>
  </si>
  <si>
    <t xml:space="preserve">Komunalni doprinosi i naknade (šifre 6531 do 6533)</t>
  </si>
  <si>
    <t xml:space="preserve">653</t>
  </si>
  <si>
    <t xml:space="preserve">Komunalni doprinosi</t>
  </si>
  <si>
    <t xml:space="preserve">6531</t>
  </si>
  <si>
    <t xml:space="preserve">Komunalne naknade</t>
  </si>
  <si>
    <t xml:space="preserve">6532</t>
  </si>
  <si>
    <t xml:space="preserve">Naknade za priključak</t>
  </si>
  <si>
    <t xml:space="preserve">6533</t>
  </si>
  <si>
    <t xml:space="preserve">654</t>
  </si>
  <si>
    <t xml:space="preserve">Naknade za priređivanje igara na sreću</t>
  </si>
  <si>
    <t xml:space="preserve">Prihodi od prodaje proizvoda i robe te pruženih usluga, prihodi od donacija te povrati po protestiranim jamstvima (šifre 661+663)</t>
  </si>
  <si>
    <t xml:space="preserve">66</t>
  </si>
  <si>
    <t xml:space="preserve">Prihodi od prodaje proizvoda i robe te pruženih usluga (šifre 6614+6615)</t>
  </si>
  <si>
    <t xml:space="preserve">661</t>
  </si>
  <si>
    <t xml:space="preserve">6614</t>
  </si>
  <si>
    <t xml:space="preserve">6615</t>
  </si>
  <si>
    <t xml:space="preserve">Donacije od pravnih i fizičkih osoba izvan općeg proračuna te povrat donacija i kapitalnih pomoći po protestiranim jamstvima (šifre 6631 do 6634)</t>
  </si>
  <si>
    <t xml:space="preserve">663</t>
  </si>
  <si>
    <t xml:space="preserve">Tekuće donacije</t>
  </si>
  <si>
    <t xml:space="preserve">6631</t>
  </si>
  <si>
    <t xml:space="preserve">Kapitalne donacije</t>
  </si>
  <si>
    <t xml:space="preserve">6632</t>
  </si>
  <si>
    <t xml:space="preserve">6633</t>
  </si>
  <si>
    <t xml:space="preserve">Povrat donacija danih neprofitnim organizacijama, građanima i kućanstvima u tuzemstvu po protestiranim jamstvima</t>
  </si>
  <si>
    <t xml:space="preserve">6634</t>
  </si>
  <si>
    <t xml:space="preserve">Povrat kapitalnih pomoći danih trgovačkim društvima i obrtnicima po protestiranim jamstvima</t>
  </si>
  <si>
    <t xml:space="preserve">Prihodi iz nadležnog proračuna i od HZZO-a na temelju ugovornih obveza (šifre 671+673)</t>
  </si>
  <si>
    <t xml:space="preserve">67</t>
  </si>
  <si>
    <t xml:space="preserve">Prihodi iz nadležnog proračuna za financiranje redovne djelatnosti proračunskih korisnika (šifre 6711 do 6714)</t>
  </si>
  <si>
    <t xml:space="preserve">671</t>
  </si>
  <si>
    <t xml:space="preserve">Prihodi iz nadležnog proračuna za financiranje rashoda poslovanja</t>
  </si>
  <si>
    <t xml:space="preserve">6711</t>
  </si>
  <si>
    <t xml:space="preserve">Prihodi iz nadležnog proračuna za financiranje rashoda za nabavu nefinancijske imovine</t>
  </si>
  <si>
    <t xml:space="preserve">6712</t>
  </si>
  <si>
    <t xml:space="preserve">6714</t>
  </si>
  <si>
    <t xml:space="preserve">Prihodi iz nadležnog proračuna za financiranje izdataka za financijsku imovinu i otplatu zajmova</t>
  </si>
  <si>
    <t xml:space="preserve">673</t>
  </si>
  <si>
    <t xml:space="preserve">Prihodi od HZZO-a na temelju ugovornih obveza</t>
  </si>
  <si>
    <t xml:space="preserve">Kazne, upravne mjere i ostali prihodi (šifre 681+683)</t>
  </si>
  <si>
    <t xml:space="preserve">68</t>
  </si>
  <si>
    <t xml:space="preserve">Kazne i upravne mjere (šifre 6811 do 6819)</t>
  </si>
  <si>
    <t xml:space="preserve">681</t>
  </si>
  <si>
    <t xml:space="preserve">Kazne za carinske prekršaje</t>
  </si>
  <si>
    <t xml:space="preserve">6811</t>
  </si>
  <si>
    <t xml:space="preserve">Kazne za devizne prekršaje</t>
  </si>
  <si>
    <t xml:space="preserve">6812</t>
  </si>
  <si>
    <t xml:space="preserve">Kazne za porezne prekršaje</t>
  </si>
  <si>
    <t xml:space="preserve">6813</t>
  </si>
  <si>
    <t xml:space="preserve">Kazne za prekršaje trgovačkih društava</t>
  </si>
  <si>
    <t xml:space="preserve">6814</t>
  </si>
  <si>
    <t xml:space="preserve">Kazne za prometne i ostale prekršaje u nadležnosti MUP-a</t>
  </si>
  <si>
    <t xml:space="preserve">6815</t>
  </si>
  <si>
    <t xml:space="preserve">Kazne i druge mjere u kaznenom postupku</t>
  </si>
  <si>
    <t xml:space="preserve">6816</t>
  </si>
  <si>
    <t xml:space="preserve">Kazne za prekršaje na kulturnim dobrima</t>
  </si>
  <si>
    <t xml:space="preserve">6817</t>
  </si>
  <si>
    <t xml:space="preserve">Upravne mjere</t>
  </si>
  <si>
    <t xml:space="preserve">6818</t>
  </si>
  <si>
    <t xml:space="preserve">Ostale kazne</t>
  </si>
  <si>
    <t xml:space="preserve">6819</t>
  </si>
  <si>
    <t xml:space="preserve">683</t>
  </si>
  <si>
    <t xml:space="preserve">RASHODI POSLOVANJA (šifre 31+32+34+35+36+37+38) </t>
  </si>
  <si>
    <t xml:space="preserve">Rashodi za zaposlene (šifre 311+312+313)</t>
  </si>
  <si>
    <t xml:space="preserve">31</t>
  </si>
  <si>
    <t xml:space="preserve">Plaće (bruto) (šifre 3111 do 3114) </t>
  </si>
  <si>
    <t xml:space="preserve">311</t>
  </si>
  <si>
    <t xml:space="preserve">3111</t>
  </si>
  <si>
    <t xml:space="preserve">Plaće u naravi</t>
  </si>
  <si>
    <t xml:space="preserve">3112</t>
  </si>
  <si>
    <t xml:space="preserve">Plaće za prekovremeni rad</t>
  </si>
  <si>
    <t xml:space="preserve">3113</t>
  </si>
  <si>
    <t xml:space="preserve">Plaće za posebne uvjete rada</t>
  </si>
  <si>
    <t xml:space="preserve">3114</t>
  </si>
  <si>
    <t xml:space="preserve">312</t>
  </si>
  <si>
    <t xml:space="preserve">Doprinosi na plaće (šifre 3131 do 3133)</t>
  </si>
  <si>
    <t xml:space="preserve">313</t>
  </si>
  <si>
    <t xml:space="preserve">Doprinosi za mirovinsko osiguranje za staž s povećanim trajanjem</t>
  </si>
  <si>
    <t xml:space="preserve">3131</t>
  </si>
  <si>
    <t xml:space="preserve">3132</t>
  </si>
  <si>
    <t xml:space="preserve">Doprinosi za obvezno osiguranje u slučaju nezaposlenosti</t>
  </si>
  <si>
    <t xml:space="preserve">3133</t>
  </si>
  <si>
    <t xml:space="preserve">Materijalni rashodi (šifre 321+322+323+324+325+329)</t>
  </si>
  <si>
    <t xml:space="preserve">32</t>
  </si>
  <si>
    <t xml:space="preserve">Naknade troškova zaposlenima (šifre 3211 do 3214)</t>
  </si>
  <si>
    <t xml:space="preserve">321</t>
  </si>
  <si>
    <t xml:space="preserve">3211</t>
  </si>
  <si>
    <t xml:space="preserve">3212</t>
  </si>
  <si>
    <t xml:space="preserve">3213</t>
  </si>
  <si>
    <t xml:space="preserve">Ostale naknade troškova zaposlenima</t>
  </si>
  <si>
    <t xml:space="preserve">3214</t>
  </si>
  <si>
    <t xml:space="preserve">Rashodi za materijal i energiju (šifre 3221 do 3227)</t>
  </si>
  <si>
    <t xml:space="preserve">322</t>
  </si>
  <si>
    <t xml:space="preserve">3221</t>
  </si>
  <si>
    <t xml:space="preserve">3222</t>
  </si>
  <si>
    <t xml:space="preserve">3223</t>
  </si>
  <si>
    <t xml:space="preserve">Materijal i dijelovi za tekuće i investicijsko održavanje</t>
  </si>
  <si>
    <t xml:space="preserve">3224</t>
  </si>
  <si>
    <t xml:space="preserve">Sitni inventar i autogume</t>
  </si>
  <si>
    <t xml:space="preserve">3225</t>
  </si>
  <si>
    <t xml:space="preserve">Vojna sredstva za jednokratnu upotrebu</t>
  </si>
  <si>
    <t xml:space="preserve">3226</t>
  </si>
  <si>
    <t xml:space="preserve">3227</t>
  </si>
  <si>
    <t xml:space="preserve">Rashodi za usluge (šifre 3231 do 3239)</t>
  </si>
  <si>
    <t xml:space="preserve">323</t>
  </si>
  <si>
    <t xml:space="preserve">Usluge telefona, interneta, pošte i prijevoza</t>
  </si>
  <si>
    <t xml:space="preserve">3231</t>
  </si>
  <si>
    <t xml:space="preserve">3232</t>
  </si>
  <si>
    <t xml:space="preserve">3233</t>
  </si>
  <si>
    <t xml:space="preserve">3234</t>
  </si>
  <si>
    <t xml:space="preserve">3235</t>
  </si>
  <si>
    <t xml:space="preserve">Zdravstvene i veterinarske usluge</t>
  </si>
  <si>
    <t xml:space="preserve">3236</t>
  </si>
  <si>
    <t xml:space="preserve">3237</t>
  </si>
  <si>
    <t xml:space="preserve">3238</t>
  </si>
  <si>
    <t xml:space="preserve">3239</t>
  </si>
  <si>
    <t xml:space="preserve">324</t>
  </si>
  <si>
    <t xml:space="preserve">325</t>
  </si>
  <si>
    <t xml:space="preserve">Rashodi lijekova i potrošnog medicinskog materijala kod zdravstvenih ustanova (šifre 3251 do 3254)</t>
  </si>
  <si>
    <t xml:space="preserve">3251</t>
  </si>
  <si>
    <t xml:space="preserve">Rashodi po osnovi utroška lijekova i potrošnog medicinskog materijala </t>
  </si>
  <si>
    <t xml:space="preserve">3252</t>
  </si>
  <si>
    <t xml:space="preserve">Rashodi po osnovi otpisa lijekova i potrošnog medicinskog materijala</t>
  </si>
  <si>
    <t xml:space="preserve">3253</t>
  </si>
  <si>
    <t xml:space="preserve">Rashodi po osnovi donacije lijekova i potrošnog medicinskog materijala</t>
  </si>
  <si>
    <t xml:space="preserve">3254</t>
  </si>
  <si>
    <t xml:space="preserve">Rashodi po osnovi prodaje lijekova i potrošnog medicinskog materijala</t>
  </si>
  <si>
    <t xml:space="preserve">Ostali nespomenuti rashodi poslovanja (šifre 3291 do 3299)</t>
  </si>
  <si>
    <t xml:space="preserve">329</t>
  </si>
  <si>
    <t xml:space="preserve">Naknade za rad predstavničkih i izvršnih tijela, povjerenstava i slično</t>
  </si>
  <si>
    <t xml:space="preserve">3291</t>
  </si>
  <si>
    <t xml:space="preserve">3292</t>
  </si>
  <si>
    <t xml:space="preserve">3293</t>
  </si>
  <si>
    <t xml:space="preserve">3294</t>
  </si>
  <si>
    <t xml:space="preserve">3295</t>
  </si>
  <si>
    <t xml:space="preserve">3296</t>
  </si>
  <si>
    <t xml:space="preserve">Ostali nespomenuti rashodi poslovanja </t>
  </si>
  <si>
    <t xml:space="preserve">3299</t>
  </si>
  <si>
    <t xml:space="preserve">Financijski rashodi (šifre 341+342+343) </t>
  </si>
  <si>
    <t xml:space="preserve">34</t>
  </si>
  <si>
    <t xml:space="preserve">Kamate za izdane vrijednosne papire (šifre 3411 do 3419)</t>
  </si>
  <si>
    <t xml:space="preserve">341</t>
  </si>
  <si>
    <t xml:space="preserve">Kamate za izdane trezorske zapise</t>
  </si>
  <si>
    <t xml:space="preserve">3411</t>
  </si>
  <si>
    <t xml:space="preserve">Kamate za izdane mjenice</t>
  </si>
  <si>
    <t xml:space="preserve">3412</t>
  </si>
  <si>
    <t xml:space="preserve">Kamate za izdane obveznice</t>
  </si>
  <si>
    <t xml:space="preserve">3413</t>
  </si>
  <si>
    <t xml:space="preserve">Kamate za ostale vrijednosne papire</t>
  </si>
  <si>
    <t xml:space="preserve">3419</t>
  </si>
  <si>
    <t xml:space="preserve">Kamate za primljene kredite i zajmove (šifre 3421 do 3428)</t>
  </si>
  <si>
    <t xml:space="preserve">342</t>
  </si>
  <si>
    <t xml:space="preserve">Kamate za primljene kredite i zajmove od međunarodnih organizacija, institucija i tijela EU te inozemnih vlada</t>
  </si>
  <si>
    <t xml:space="preserve">3421</t>
  </si>
  <si>
    <t xml:space="preserve">Kamate za primljene kredite i zajmove od kreditnih i ostalih financijskih institucija u javnom sektoru</t>
  </si>
  <si>
    <t xml:space="preserve">3422</t>
  </si>
  <si>
    <t xml:space="preserve">Kamate za primljene kredite i zajmove od kreditnih i ostalih financijskih institucija izvan javnog sektora</t>
  </si>
  <si>
    <t xml:space="preserve">3423</t>
  </si>
  <si>
    <t xml:space="preserve">Kamate za odobrene, a nerealizirane kredite i zajmove</t>
  </si>
  <si>
    <t xml:space="preserve">3425</t>
  </si>
  <si>
    <t xml:space="preserve">Kamate za primljene zajmove od trgovačkih društava u javnom sektoru</t>
  </si>
  <si>
    <t xml:space="preserve">3426</t>
  </si>
  <si>
    <t xml:space="preserve">Kamate za primljene zajmove od trgovačkih društava i obrtnika izvan javnog sektora</t>
  </si>
  <si>
    <t xml:space="preserve">3427</t>
  </si>
  <si>
    <t xml:space="preserve">Kamate za primljene zajmove od drugih razina vlasti</t>
  </si>
  <si>
    <t xml:space="preserve">3428</t>
  </si>
  <si>
    <t xml:space="preserve">Ostali financijski rashodi (šifre 3431 do 3434)</t>
  </si>
  <si>
    <t xml:space="preserve">343</t>
  </si>
  <si>
    <t xml:space="preserve">3431</t>
  </si>
  <si>
    <t xml:space="preserve">Negativne tečajne razlike i razlike zbog primjene valutne klauzule</t>
  </si>
  <si>
    <t xml:space="preserve">3432</t>
  </si>
  <si>
    <t xml:space="preserve">Zatezne kamate </t>
  </si>
  <si>
    <t xml:space="preserve">3433</t>
  </si>
  <si>
    <t xml:space="preserve">3434</t>
  </si>
  <si>
    <t xml:space="preserve">Subvencije (šifre 351+352+353)</t>
  </si>
  <si>
    <t xml:space="preserve">35</t>
  </si>
  <si>
    <t xml:space="preserve">Subvencije kreditnim i ostalim financijskim institucijama i trgovačkim društvima u javnom sektoru (šifre 3511+3512)</t>
  </si>
  <si>
    <t xml:space="preserve">351</t>
  </si>
  <si>
    <t xml:space="preserve">Subvencije kreditnim i ostalim financijskim institucijama u javnom sektoru</t>
  </si>
  <si>
    <t xml:space="preserve">3511</t>
  </si>
  <si>
    <t xml:space="preserve">Subvencije trgovačkim društvima u javnom sektoru</t>
  </si>
  <si>
    <t xml:space="preserve">3512</t>
  </si>
  <si>
    <t xml:space="preserve">Subvencije kreditnim i financijskim institucijama, trgovačkim društvima, zadrugama, poljoprivrednicima i obrtnicima izvan javnog sektora (šifre 3521 do 3523)</t>
  </si>
  <si>
    <t xml:space="preserve">352</t>
  </si>
  <si>
    <t xml:space="preserve">Subvencije kreditnim i ostalim financijskim institucijama izvan javnog sektora</t>
  </si>
  <si>
    <t xml:space="preserve">3521</t>
  </si>
  <si>
    <t xml:space="preserve">Subvencije trgovačkim društvima i zadrugama izvan javnog sektora</t>
  </si>
  <si>
    <t xml:space="preserve">3522</t>
  </si>
  <si>
    <t xml:space="preserve">Subvencije poljoprivrednicima i obrtnicima</t>
  </si>
  <si>
    <t xml:space="preserve">3523</t>
  </si>
  <si>
    <t xml:space="preserve">353</t>
  </si>
  <si>
    <t xml:space="preserve">Subvencije trgovačkim društvima, zadrugama, poljoprivrednicima i obrtnicima iz EU sredstava </t>
  </si>
  <si>
    <t xml:space="preserve">Pomoći dane u inozemstvo i unutar općeg proračuna (šifre 361+362+363+365+366+367+368+369)</t>
  </si>
  <si>
    <t xml:space="preserve">36</t>
  </si>
  <si>
    <t xml:space="preserve">Pomoći inozemnim vladama (šifre 3611+3612)</t>
  </si>
  <si>
    <t xml:space="preserve">361</t>
  </si>
  <si>
    <t xml:space="preserve">Tekuće pomoći inozemnim vladama</t>
  </si>
  <si>
    <t xml:space="preserve">3611</t>
  </si>
  <si>
    <t xml:space="preserve">Kapitalne pomoći inozemnim vladama</t>
  </si>
  <si>
    <t xml:space="preserve">3612</t>
  </si>
  <si>
    <t xml:space="preserve">Pomoći međunarodnim organizacijama te institucijama i tijelima EU (šifre 3621+3622)</t>
  </si>
  <si>
    <t xml:space="preserve">362</t>
  </si>
  <si>
    <t xml:space="preserve">Tekuće pomoći međunarodnim organizacijama te institucijama i tijelima EU</t>
  </si>
  <si>
    <t xml:space="preserve">3621</t>
  </si>
  <si>
    <t xml:space="preserve">Kapitalne pomoći međunarodnim organizacijama te institucijama i tijelima EU</t>
  </si>
  <si>
    <t xml:space="preserve">3622</t>
  </si>
  <si>
    <t xml:space="preserve">Pomoći drugom proračunu i izvanproračunskim korisnicima (šifre 3631 do 3636)</t>
  </si>
  <si>
    <t xml:space="preserve">363</t>
  </si>
  <si>
    <t xml:space="preserve">Tekuće pomoći drugom proračunu i izvanproračunskim korisnicima</t>
  </si>
  <si>
    <t xml:space="preserve">3631</t>
  </si>
  <si>
    <t xml:space="preserve">Kapitalne pomoći drugom proračunu i izvanproračunskim korisnicima</t>
  </si>
  <si>
    <t xml:space="preserve">3632</t>
  </si>
  <si>
    <t xml:space="preserve">3635</t>
  </si>
  <si>
    <t xml:space="preserve">Pomoći drugom proračunu i izvanproračunskim korisnicima po protestiranim jamstvima</t>
  </si>
  <si>
    <t xml:space="preserve">3636</t>
  </si>
  <si>
    <t xml:space="preserve">Povrat pomoći primljenih iz drugih proračuna i od izvanproračunskih korisnika po protestiranim jamstvima</t>
  </si>
  <si>
    <t xml:space="preserve">365</t>
  </si>
  <si>
    <t xml:space="preserve">Pomoći izravnanja za decentralizirane funkcije i fiskalnog izravnanja (šifre 3651 do 3653)</t>
  </si>
  <si>
    <t xml:space="preserve">3651</t>
  </si>
  <si>
    <t xml:space="preserve">3652</t>
  </si>
  <si>
    <t xml:space="preserve">3653</t>
  </si>
  <si>
    <t xml:space="preserve">366</t>
  </si>
  <si>
    <t xml:space="preserve">Pomoći proračunskim korisnicima drugih proračuna (šifre 3661 do 3663)</t>
  </si>
  <si>
    <t xml:space="preserve">3661</t>
  </si>
  <si>
    <t xml:space="preserve">Tekuće pomoći proračunskim korisnicima drugih proračuna</t>
  </si>
  <si>
    <t xml:space="preserve">3662</t>
  </si>
  <si>
    <t xml:space="preserve">Kapitalne pomoći proračunskim korisnicima drugih proračuna</t>
  </si>
  <si>
    <t xml:space="preserve">3663</t>
  </si>
  <si>
    <t xml:space="preserve">Pomoći proračunskim korisnicima po protestiranim jamstvima</t>
  </si>
  <si>
    <t xml:space="preserve">367</t>
  </si>
  <si>
    <t xml:space="preserve">Prijenosi proračunskim korisnicima iz nadležnog proračuna za financiranje redovne djelatnosti (šifre 3672 do 3674)</t>
  </si>
  <si>
    <t xml:space="preserve">Prijenosi proračunskim korisnicima iz nadležnog proračuna za financiranje rashoda poslovanja</t>
  </si>
  <si>
    <t xml:space="preserve">3672</t>
  </si>
  <si>
    <t xml:space="preserve">Prijenosi proračunskim korisnicima iz nadležnog proračuna za nabavu nefinancijske imovine</t>
  </si>
  <si>
    <t xml:space="preserve">3673</t>
  </si>
  <si>
    <t xml:space="preserve">Prijenosi proračunskim korisnicima iz nadležnog proračuna za financijsku imovinu i otplatu zajmova</t>
  </si>
  <si>
    <t xml:space="preserve">3674</t>
  </si>
  <si>
    <t xml:space="preserve">368</t>
  </si>
  <si>
    <t xml:space="preserve">Pomoći temeljem prijenosa EU sredstava (šifre 3681+3682)</t>
  </si>
  <si>
    <t xml:space="preserve">3681</t>
  </si>
  <si>
    <t xml:space="preserve">3682</t>
  </si>
  <si>
    <t xml:space="preserve">369</t>
  </si>
  <si>
    <t xml:space="preserve">Prijenosi između proračunskih korisnika istog proračuna (šifre 3691 do 3694)</t>
  </si>
  <si>
    <t xml:space="preserve">3691</t>
  </si>
  <si>
    <t xml:space="preserve">3692</t>
  </si>
  <si>
    <t xml:space="preserve">3693</t>
  </si>
  <si>
    <t xml:space="preserve">3694</t>
  </si>
  <si>
    <t xml:space="preserve">Naknade građanima i kućanstvima na temelju osiguranja i druge naknade (šifre 371+372)</t>
  </si>
  <si>
    <t xml:space="preserve">37</t>
  </si>
  <si>
    <t xml:space="preserve">Naknade građanima i kućanstvima na temelju osiguranja (šifre 3711 do 3715)</t>
  </si>
  <si>
    <t xml:space="preserve">371</t>
  </si>
  <si>
    <t xml:space="preserve">Naknade građanima i kućanstvima u novcu - neposredno ili putem ustanova izvan javnog sektora</t>
  </si>
  <si>
    <t xml:space="preserve">3711</t>
  </si>
  <si>
    <t xml:space="preserve">Naknade građanima i kućanstvima u naravi - neposredno ili putem ustanova izvan javnog sektora</t>
  </si>
  <si>
    <t xml:space="preserve">3712</t>
  </si>
  <si>
    <t xml:space="preserve">3713</t>
  </si>
  <si>
    <t xml:space="preserve">Naknade građanima i kućanstvima u novcu - putem ustanova u javnom sektoru</t>
  </si>
  <si>
    <t xml:space="preserve">3714</t>
  </si>
  <si>
    <t xml:space="preserve">Naknade građanima i kućanstvima u naravi - putem ustanova u javnom sektoru</t>
  </si>
  <si>
    <t xml:space="preserve">3715</t>
  </si>
  <si>
    <t xml:space="preserve">Naknade građanima i kućanstvima na temelju osiguranja iz EU sredstava</t>
  </si>
  <si>
    <t xml:space="preserve">Ostale naknade građanima i kućanstvima iz proračuna (šifre 3721 do 3723) </t>
  </si>
  <si>
    <t xml:space="preserve">372</t>
  </si>
  <si>
    <t xml:space="preserve">Naknade građanima i kućanstvima u novcu </t>
  </si>
  <si>
    <t xml:space="preserve">3721</t>
  </si>
  <si>
    <t xml:space="preserve">Naknade građanima i kućanstvima u naravi</t>
  </si>
  <si>
    <t xml:space="preserve">3722</t>
  </si>
  <si>
    <t xml:space="preserve">3723</t>
  </si>
  <si>
    <t xml:space="preserve">Naknade građanima i kućanstvima iz EU sredstava</t>
  </si>
  <si>
    <t xml:space="preserve">Rashodi za donacije, kazne, naknade šteta i kapitalne pomoći (šifre 381+382+383+386)</t>
  </si>
  <si>
    <t xml:space="preserve">38</t>
  </si>
  <si>
    <t xml:space="preserve">Tekuće donacije (šifre 3811 do 3813) </t>
  </si>
  <si>
    <t xml:space="preserve">381</t>
  </si>
  <si>
    <t xml:space="preserve">Tekuće donacije u novcu</t>
  </si>
  <si>
    <t xml:space="preserve">3811</t>
  </si>
  <si>
    <t xml:space="preserve">Tekuće donacije u naravi</t>
  </si>
  <si>
    <t xml:space="preserve">3812</t>
  </si>
  <si>
    <t xml:space="preserve">3813</t>
  </si>
  <si>
    <t xml:space="preserve">Tekuće donacije iz EU sredstava</t>
  </si>
  <si>
    <t xml:space="preserve">Kapitalne donacije (šifre 3821 do 3824) </t>
  </si>
  <si>
    <t xml:space="preserve">382</t>
  </si>
  <si>
    <t xml:space="preserve">Kapitalne donacije neprofitnim organizacijama</t>
  </si>
  <si>
    <t xml:space="preserve">3821</t>
  </si>
  <si>
    <t xml:space="preserve">Kapitalne donacije građanima i kućanstvima</t>
  </si>
  <si>
    <t xml:space="preserve">3822</t>
  </si>
  <si>
    <t xml:space="preserve">3823</t>
  </si>
  <si>
    <t xml:space="preserve">Kapitalne donacije iz EU sredstava</t>
  </si>
  <si>
    <t xml:space="preserve">3824</t>
  </si>
  <si>
    <t xml:space="preserve">Donacije neprofitnim organizacijama, građanima i kućanstvima u tuzemstvu po protestiranim jamstvima</t>
  </si>
  <si>
    <t xml:space="preserve">Kazne, penali i naknade štete (šifre 3831 do 3835)</t>
  </si>
  <si>
    <t xml:space="preserve">383</t>
  </si>
  <si>
    <t xml:space="preserve">Naknade šteta pravnim i fizičkim osobama</t>
  </si>
  <si>
    <t xml:space="preserve">3831</t>
  </si>
  <si>
    <t xml:space="preserve">Penali, ležarine i drugo</t>
  </si>
  <si>
    <t xml:space="preserve">3832</t>
  </si>
  <si>
    <t xml:space="preserve">Naknade šteta zaposlenicima </t>
  </si>
  <si>
    <t xml:space="preserve">3833</t>
  </si>
  <si>
    <t xml:space="preserve">Ugovorene kazne i ostale naknade šteta</t>
  </si>
  <si>
    <t xml:space="preserve">3834</t>
  </si>
  <si>
    <t xml:space="preserve">3835</t>
  </si>
  <si>
    <t xml:space="preserve">Kapitalne pomoći (šifre 3861 do 3865)</t>
  </si>
  <si>
    <t xml:space="preserve">386</t>
  </si>
  <si>
    <t xml:space="preserve">Kapitalne pomoći kreditnim i ostalim financijskim institucijama te trgovačkim društvima u javnom sektoru</t>
  </si>
  <si>
    <t xml:space="preserve">3861</t>
  </si>
  <si>
    <t xml:space="preserve">Kapitalne pomoći kreditnim i ostalim financijskim institucijama te trgovačkim društvima i zadrugama izvan javnog sektora</t>
  </si>
  <si>
    <t xml:space="preserve">3862</t>
  </si>
  <si>
    <t xml:space="preserve">Kapitalne pomoći poljoprivrednicima i obrtnicima</t>
  </si>
  <si>
    <t xml:space="preserve">3863</t>
  </si>
  <si>
    <t xml:space="preserve">3864</t>
  </si>
  <si>
    <t xml:space="preserve">Kapitalne pomoći iz EU sredstava </t>
  </si>
  <si>
    <t xml:space="preserve">3865</t>
  </si>
  <si>
    <t xml:space="preserve">Kapitalne pomoći trgovačkim društvima i obrtnicima po protestiranim jamstvima u tuzemstvu i inozemstvu</t>
  </si>
  <si>
    <t xml:space="preserve"> </t>
  </si>
  <si>
    <t xml:space="preserve">Stanje zaliha proizvodnje i gotovih proizvoda na početku razdoblja</t>
  </si>
  <si>
    <t xml:space="preserve">Z001</t>
  </si>
  <si>
    <t xml:space="preserve">Stanje zaliha proizvodnje i gotovih proizvoda na kraju razdoblja </t>
  </si>
  <si>
    <t xml:space="preserve">Z002</t>
  </si>
  <si>
    <t xml:space="preserve">Povećanje zaliha proizvodnje i gotovih proizvoda (šifre Z002-Z001)</t>
  </si>
  <si>
    <t xml:space="preserve">Z003</t>
  </si>
  <si>
    <t xml:space="preserve">Smanjenje zaliha proizvodnje i gotovih proizvoda (šifre Z001-Z002) </t>
  </si>
  <si>
    <t xml:space="preserve">Z004</t>
  </si>
  <si>
    <t xml:space="preserve">Ukupni rashodi poslovanja (šifre 3-Z003+Z004)</t>
  </si>
  <si>
    <t xml:space="preserve">Z005</t>
  </si>
  <si>
    <t xml:space="preserve">VIŠAK PRIHODA POSLOVANJA (šifre 6-Z005) </t>
  </si>
  <si>
    <t xml:space="preserve">X001</t>
  </si>
  <si>
    <t xml:space="preserve">MANJAK PRIHODA POSLOVANJA (šifre Z005-6)</t>
  </si>
  <si>
    <t xml:space="preserve">Y001</t>
  </si>
  <si>
    <t xml:space="preserve">Višak prihoda poslovanja - preneseni</t>
  </si>
  <si>
    <t xml:space="preserve">92211</t>
  </si>
  <si>
    <t xml:space="preserve">Manjak prihoda poslovanja - preneseni</t>
  </si>
  <si>
    <t xml:space="preserve">92221</t>
  </si>
  <si>
    <t xml:space="preserve">Obračunati prihodi poslovanja - nenaplaćeni</t>
  </si>
  <si>
    <t xml:space="preserve">96</t>
  </si>
  <si>
    <r>
      <rPr>
        <sz val="9"/>
        <color rgb="FF000000"/>
        <rFont val="Arial"/>
        <family val="0"/>
        <charset val="1"/>
      </rPr>
      <t xml:space="preserve">Prihodi od prodaje proizvoda i robe i pruženih usluga - nenaplaćen</t>
    </r>
    <r>
      <rPr>
        <strike val="true"/>
        <sz val="9"/>
        <color rgb="FF000000"/>
        <rFont val="Arial"/>
        <family val="0"/>
        <charset val="1"/>
      </rPr>
      <t xml:space="preserve">i</t>
    </r>
  </si>
  <si>
    <t xml:space="preserve">9661</t>
  </si>
  <si>
    <t xml:space="preserve">9673</t>
  </si>
  <si>
    <t xml:space="preserve">Obračunati prihodi od HZZO-a na temelju ugovornih obveza</t>
  </si>
  <si>
    <t xml:space="preserve">Prihodi i rashodi od nefinancijske imovine</t>
  </si>
  <si>
    <t xml:space="preserve">Prihodi od prodaje nefinancijske imovine (šifre 71+72+73+74)</t>
  </si>
  <si>
    <t xml:space="preserve">7</t>
  </si>
  <si>
    <t xml:space="preserve">Prihodi od prodaje neproizvedene dugotrajne imovine (šifre 711+712)</t>
  </si>
  <si>
    <t xml:space="preserve">71</t>
  </si>
  <si>
    <t xml:space="preserve">Prihodi od prodaje materijalne imovine - prirodnih bogatstava (šifre 7111 do 7113)</t>
  </si>
  <si>
    <t xml:space="preserve">711</t>
  </si>
  <si>
    <t xml:space="preserve">Zemljište</t>
  </si>
  <si>
    <t xml:space="preserve">7111</t>
  </si>
  <si>
    <t xml:space="preserve">Rudna bogatstva</t>
  </si>
  <si>
    <t xml:space="preserve">7112</t>
  </si>
  <si>
    <t xml:space="preserve">Prihodi od prodaje ostale prirodne materijalne imovine</t>
  </si>
  <si>
    <t xml:space="preserve">7113</t>
  </si>
  <si>
    <t xml:space="preserve">Prihodi od prodaje nematerijalne imovine (šifre 7121 do 7126)</t>
  </si>
  <si>
    <t xml:space="preserve">712</t>
  </si>
  <si>
    <t xml:space="preserve">Patenti</t>
  </si>
  <si>
    <t xml:space="preserve">7121</t>
  </si>
  <si>
    <t xml:space="preserve">Koncesije</t>
  </si>
  <si>
    <t xml:space="preserve">7122</t>
  </si>
  <si>
    <t xml:space="preserve">7123</t>
  </si>
  <si>
    <t xml:space="preserve">Ostala prava</t>
  </si>
  <si>
    <t xml:space="preserve">7124</t>
  </si>
  <si>
    <t xml:space="preserve">Goodwill</t>
  </si>
  <si>
    <t xml:space="preserve">7125</t>
  </si>
  <si>
    <t xml:space="preserve">Ostala nematerijalna imovina</t>
  </si>
  <si>
    <t xml:space="preserve">7126</t>
  </si>
  <si>
    <t xml:space="preserve">Prihodi od prodaje proizvedene dugotrajne imovine (šifre 721+722+723+724+725+726)</t>
  </si>
  <si>
    <t xml:space="preserve">72</t>
  </si>
  <si>
    <t xml:space="preserve">Prihodi od prodaje građevinskih objekata (šifre 7211 do 7214)</t>
  </si>
  <si>
    <t xml:space="preserve">721</t>
  </si>
  <si>
    <t xml:space="preserve">Stambeni objekti</t>
  </si>
  <si>
    <t xml:space="preserve">7211</t>
  </si>
  <si>
    <t xml:space="preserve">Poslovni objekti</t>
  </si>
  <si>
    <t xml:space="preserve">7212</t>
  </si>
  <si>
    <t xml:space="preserve">Ceste, željeznice i ostali prometni objekti</t>
  </si>
  <si>
    <t xml:space="preserve">7213</t>
  </si>
  <si>
    <t xml:space="preserve">7214</t>
  </si>
  <si>
    <t xml:space="preserve">Prihodi od prodaje postrojenja i opreme (šifre 7221 do 7228)</t>
  </si>
  <si>
    <t xml:space="preserve">722</t>
  </si>
  <si>
    <t xml:space="preserve">7221</t>
  </si>
  <si>
    <t xml:space="preserve">Komunikacijska oprema </t>
  </si>
  <si>
    <t xml:space="preserve">7222</t>
  </si>
  <si>
    <t xml:space="preserve">7223</t>
  </si>
  <si>
    <t xml:space="preserve">Medicinska i laboratorijska oprema</t>
  </si>
  <si>
    <t xml:space="preserve">7224</t>
  </si>
  <si>
    <t xml:space="preserve">Instrumenti i uređaji</t>
  </si>
  <si>
    <t xml:space="preserve">7225</t>
  </si>
  <si>
    <t xml:space="preserve">7226</t>
  </si>
  <si>
    <t xml:space="preserve">7227</t>
  </si>
  <si>
    <t xml:space="preserve">7228</t>
  </si>
  <si>
    <t xml:space="preserve">Vojna oprema</t>
  </si>
  <si>
    <t xml:space="preserve">Prihodi od prodaje prijevoznih sredstava (šifre 7231 do 7234)</t>
  </si>
  <si>
    <t xml:space="preserve">723</t>
  </si>
  <si>
    <t xml:space="preserve">7231</t>
  </si>
  <si>
    <t xml:space="preserve">Prijevozna sredstva u željezničkom prometu</t>
  </si>
  <si>
    <t xml:space="preserve">7232</t>
  </si>
  <si>
    <t xml:space="preserve">Prijevozna sredstva u pomorskom i riječnom prometu</t>
  </si>
  <si>
    <t xml:space="preserve">7233</t>
  </si>
  <si>
    <t xml:space="preserve">Prijevozna sredstva u zračnom prometu</t>
  </si>
  <si>
    <t xml:space="preserve">7234</t>
  </si>
  <si>
    <t xml:space="preserve">Prihodi od prodaje knjiga, umjetničkih djela i ostalih izložbenih vrijednosti (šifre 7241 do 7244)</t>
  </si>
  <si>
    <t xml:space="preserve">724</t>
  </si>
  <si>
    <t xml:space="preserve">Knjige</t>
  </si>
  <si>
    <t xml:space="preserve">7241</t>
  </si>
  <si>
    <t xml:space="preserve">Umjetnička djela (izložena u galerijama, muzejima i slično)</t>
  </si>
  <si>
    <t xml:space="preserve">7242</t>
  </si>
  <si>
    <t xml:space="preserve">Muzejski izlošci i predmeti prirodnih rijetkosti</t>
  </si>
  <si>
    <t xml:space="preserve">7243</t>
  </si>
  <si>
    <t xml:space="preserve">Ostale nespomenute izložbene vrijednosti</t>
  </si>
  <si>
    <t xml:space="preserve">7244</t>
  </si>
  <si>
    <t xml:space="preserve">Prihodi od prodaje višegodišnjih nasada i osnovnog stada (šifre 7251+7252)</t>
  </si>
  <si>
    <t xml:space="preserve">725</t>
  </si>
  <si>
    <t xml:space="preserve">Višegodišnji nasadi</t>
  </si>
  <si>
    <t xml:space="preserve">7251</t>
  </si>
  <si>
    <t xml:space="preserve">Osnovno stado</t>
  </si>
  <si>
    <t xml:space="preserve">7252</t>
  </si>
  <si>
    <t xml:space="preserve">Prihodi od prodaje nematerijalne proizvedene imovine (šifre 7261 do 7264)</t>
  </si>
  <si>
    <t xml:space="preserve">726</t>
  </si>
  <si>
    <t xml:space="preserve">Istraživanje rudnih bogatstava</t>
  </si>
  <si>
    <t xml:space="preserve">7261</t>
  </si>
  <si>
    <t xml:space="preserve">Ulaganja u računalne programe </t>
  </si>
  <si>
    <t xml:space="preserve">7262</t>
  </si>
  <si>
    <t xml:space="preserve">Umjetnička, literarna i znanstvena djela</t>
  </si>
  <si>
    <t xml:space="preserve">7263</t>
  </si>
  <si>
    <t xml:space="preserve">Ostala nematerijalna proizvedena imovina</t>
  </si>
  <si>
    <t xml:space="preserve">7264</t>
  </si>
  <si>
    <t xml:space="preserve">Prihodi od prodaje plemenitih metala i ostalih pohranjenih vrijednosti (šifra 731)</t>
  </si>
  <si>
    <t xml:space="preserve">73</t>
  </si>
  <si>
    <t xml:space="preserve">Prihodi od prodaje plemenitih metala i ostalih pohranjenih vrijednosti (šifre 7311+7312)</t>
  </si>
  <si>
    <t xml:space="preserve">731</t>
  </si>
  <si>
    <t xml:space="preserve">Plemeniti metali i drago kamenje</t>
  </si>
  <si>
    <t xml:space="preserve">7311</t>
  </si>
  <si>
    <t xml:space="preserve">Pohranjene knjige, umjetnička djela i slične vrijednosti</t>
  </si>
  <si>
    <t xml:space="preserve">7312</t>
  </si>
  <si>
    <t xml:space="preserve">Prihodi od prodaje proizvedene kratkotrajne imovine (šifra 741)</t>
  </si>
  <si>
    <t xml:space="preserve">74</t>
  </si>
  <si>
    <t xml:space="preserve">741</t>
  </si>
  <si>
    <t xml:space="preserve">Rashodi za nabavu nefinancijske imovine (šifre 41+42+43+44+45)</t>
  </si>
  <si>
    <t xml:space="preserve">4</t>
  </si>
  <si>
    <t xml:space="preserve">Rashodi za nabavu neproizvedene dugotrajne imovine (šifre 411+412)</t>
  </si>
  <si>
    <t xml:space="preserve">41</t>
  </si>
  <si>
    <t xml:space="preserve">Materijalna imovina - prirodna bogatstva (šifre 4111 do 4113)</t>
  </si>
  <si>
    <t xml:space="preserve">411</t>
  </si>
  <si>
    <t xml:space="preserve">4111</t>
  </si>
  <si>
    <t xml:space="preserve">4112</t>
  </si>
  <si>
    <t xml:space="preserve">Ostala prirodna materijalna imovina</t>
  </si>
  <si>
    <t xml:space="preserve">4113</t>
  </si>
  <si>
    <t xml:space="preserve">Nematerijalna imovina (šifre 4121 do 4126)</t>
  </si>
  <si>
    <t xml:space="preserve">412</t>
  </si>
  <si>
    <t xml:space="preserve">4121</t>
  </si>
  <si>
    <t xml:space="preserve">4122</t>
  </si>
  <si>
    <t xml:space="preserve">4123</t>
  </si>
  <si>
    <t xml:space="preserve">4124</t>
  </si>
  <si>
    <t xml:space="preserve">4125</t>
  </si>
  <si>
    <t xml:space="preserve">4126</t>
  </si>
  <si>
    <t xml:space="preserve">Rashodi za nabavu proizvedene dugotrajne imovine (šifre 421+422+423+424+425+426)</t>
  </si>
  <si>
    <t xml:space="preserve">42</t>
  </si>
  <si>
    <t xml:space="preserve">Građevinski objekti (šifre 4211 do 4214)</t>
  </si>
  <si>
    <t xml:space="preserve">421</t>
  </si>
  <si>
    <t xml:space="preserve">4211</t>
  </si>
  <si>
    <t xml:space="preserve">4212</t>
  </si>
  <si>
    <t xml:space="preserve">4213</t>
  </si>
  <si>
    <t xml:space="preserve">4214</t>
  </si>
  <si>
    <t xml:space="preserve">Postrojenja i oprema (šifre 4221 do 4228)</t>
  </si>
  <si>
    <t xml:space="preserve">422</t>
  </si>
  <si>
    <t xml:space="preserve">4221</t>
  </si>
  <si>
    <t xml:space="preserve">4222</t>
  </si>
  <si>
    <t xml:space="preserve">4223</t>
  </si>
  <si>
    <t xml:space="preserve">4224</t>
  </si>
  <si>
    <t xml:space="preserve">4225</t>
  </si>
  <si>
    <t xml:space="preserve">4226</t>
  </si>
  <si>
    <t xml:space="preserve">4227</t>
  </si>
  <si>
    <t xml:space="preserve">4228</t>
  </si>
  <si>
    <t xml:space="preserve">Prijevozna sredstva (šifre 4231 do 4234)</t>
  </si>
  <si>
    <t xml:space="preserve">423</t>
  </si>
  <si>
    <t xml:space="preserve">4231</t>
  </si>
  <si>
    <t xml:space="preserve">4232</t>
  </si>
  <si>
    <t xml:space="preserve">4233</t>
  </si>
  <si>
    <t xml:space="preserve">4234</t>
  </si>
  <si>
    <t xml:space="preserve">Knjige, umjetnička djela i ostale izložbene vrijednosti (šifre 4241 do 4244)</t>
  </si>
  <si>
    <t xml:space="preserve">424</t>
  </si>
  <si>
    <t xml:space="preserve">Knjige </t>
  </si>
  <si>
    <t xml:space="preserve">4241</t>
  </si>
  <si>
    <t xml:space="preserve">4242</t>
  </si>
  <si>
    <t xml:space="preserve">4243</t>
  </si>
  <si>
    <t xml:space="preserve">4244</t>
  </si>
  <si>
    <t xml:space="preserve">Višegodišnji nasadi i osnovno stado (šifre 4251+4252)</t>
  </si>
  <si>
    <t xml:space="preserve">425</t>
  </si>
  <si>
    <t xml:space="preserve">Višegodišnji nasadi </t>
  </si>
  <si>
    <t xml:space="preserve">4251</t>
  </si>
  <si>
    <t xml:space="preserve">4252</t>
  </si>
  <si>
    <t xml:space="preserve">Nematerijalna proizvedena imovina (šifre 4261 do 4264)</t>
  </si>
  <si>
    <t xml:space="preserve">426</t>
  </si>
  <si>
    <t xml:space="preserve">4261</t>
  </si>
  <si>
    <t xml:space="preserve">4262</t>
  </si>
  <si>
    <t xml:space="preserve">4263</t>
  </si>
  <si>
    <t xml:space="preserve">4264</t>
  </si>
  <si>
    <t xml:space="preserve">Rashodi za nabavu plemenitih metala i ostalih pohranjenih vrijednosti (šifra 431)</t>
  </si>
  <si>
    <t xml:space="preserve">43</t>
  </si>
  <si>
    <t xml:space="preserve">Plemeniti metali i ostale pohranjene vrijednosti (šifre 4311+4312)</t>
  </si>
  <si>
    <t xml:space="preserve">431</t>
  </si>
  <si>
    <t xml:space="preserve">4311</t>
  </si>
  <si>
    <t xml:space="preserve">4312</t>
  </si>
  <si>
    <t xml:space="preserve">Rashodi za nabavu proizvedene kratkotrajne imovine (šifra 441)</t>
  </si>
  <si>
    <t xml:space="preserve">44</t>
  </si>
  <si>
    <t xml:space="preserve">Rashodi za nabavu zaliha</t>
  </si>
  <si>
    <t xml:space="preserve">441</t>
  </si>
  <si>
    <t xml:space="preserve">Rashodi za dodatna ulaganja na nefinancijskoj imovini (šifre 451 do 454)</t>
  </si>
  <si>
    <t xml:space="preserve">45</t>
  </si>
  <si>
    <t xml:space="preserve">451</t>
  </si>
  <si>
    <t xml:space="preserve">Dodatna ulaganja na postrojenjima i opremi</t>
  </si>
  <si>
    <t xml:space="preserve">452</t>
  </si>
  <si>
    <t xml:space="preserve">Dodatna ulaganja na prijevoznim sredstvima</t>
  </si>
  <si>
    <t xml:space="preserve">453</t>
  </si>
  <si>
    <t xml:space="preserve">Dodatna ulaganja za ostalu nefinancijsku imovinu</t>
  </si>
  <si>
    <t xml:space="preserve">454</t>
  </si>
  <si>
    <t xml:space="preserve">VIŠAK PRIHODA OD NEFINANCIJSKE IMOVINE (šifre 7-4)</t>
  </si>
  <si>
    <t xml:space="preserve">X002</t>
  </si>
  <si>
    <t xml:space="preserve">MANJAK PRIHODA OD NEFINANCIJSKE IMOVINE (šifre 4-7)</t>
  </si>
  <si>
    <t xml:space="preserve">Y002</t>
  </si>
  <si>
    <t xml:space="preserve">Višak prihoda od nefinancijske imovine - preneseni </t>
  </si>
  <si>
    <t xml:space="preserve">92212</t>
  </si>
  <si>
    <t xml:space="preserve">Manjak prihoda od nefinancijske imovine - preneseni </t>
  </si>
  <si>
    <t xml:space="preserve">92222</t>
  </si>
  <si>
    <t xml:space="preserve">Obračunati prihodi od prodaje nefinancijske imovine - nenaplaćeni</t>
  </si>
  <si>
    <t xml:space="preserve">97</t>
  </si>
  <si>
    <t xml:space="preserve">UKUPNI PRIHODI (šifre 6+7)</t>
  </si>
  <si>
    <t xml:space="preserve">X067</t>
  </si>
  <si>
    <t xml:space="preserve">UKUPNI RASHODI (šifre Z005+4)</t>
  </si>
  <si>
    <t xml:space="preserve">Y034</t>
  </si>
  <si>
    <t xml:space="preserve">UKUPAN VIŠAK PRIHODA (šifre X067-Y034)</t>
  </si>
  <si>
    <t xml:space="preserve">X004</t>
  </si>
  <si>
    <t xml:space="preserve">UKUPAN MANJAK PRIHODA (šifre Y034-X067)</t>
  </si>
  <si>
    <t xml:space="preserve">Y004</t>
  </si>
  <si>
    <t xml:space="preserve">9221x, 9222x</t>
  </si>
  <si>
    <t xml:space="preserve">Višak prihoda - preneseni (šifre 92211+92212-92221-92222)</t>
  </si>
  <si>
    <t xml:space="preserve">9221x,9222x VP</t>
  </si>
  <si>
    <t xml:space="preserve">Manjak prihoda - preneseni (šifre 92221+92222-92211-92212)</t>
  </si>
  <si>
    <t xml:space="preserve">9221x,9222x MP</t>
  </si>
  <si>
    <t xml:space="preserve">96, 97</t>
  </si>
  <si>
    <t xml:space="preserve">Obračunati prihodi poslovanja i od prodaje nefinancijske imovine - nenaplaćeni (šifre 96+97)</t>
  </si>
  <si>
    <t xml:space="preserve">96,97</t>
  </si>
  <si>
    <t xml:space="preserve">Primici i izdaci</t>
  </si>
  <si>
    <t xml:space="preserve">Primici od financijske imovine i zaduživanja (šifre 81+82+83+84+85)</t>
  </si>
  <si>
    <t xml:space="preserve">8</t>
  </si>
  <si>
    <t xml:space="preserve">Primljeni povrati glavnica danih zajmova (šifre 811+812+813+814+815+816+817+818)</t>
  </si>
  <si>
    <t xml:space="preserve">81</t>
  </si>
  <si>
    <t xml:space="preserve">Primici (povrati) glavnice zajmova danih međunarodnim organizacijama, institucijama i tijelima EU te inozemnim vladama (šifre 8113 do 8116)</t>
  </si>
  <si>
    <t xml:space="preserve">811</t>
  </si>
  <si>
    <t xml:space="preserve">Povrat zajmova danih međunarodnim organizacijama</t>
  </si>
  <si>
    <t xml:space="preserve">8113</t>
  </si>
  <si>
    <t xml:space="preserve">Povrat zajmova danih institucijama i tijelima EU</t>
  </si>
  <si>
    <t xml:space="preserve">8114</t>
  </si>
  <si>
    <t xml:space="preserve">Povrat zajmova danih inozemnim vladama u EU</t>
  </si>
  <si>
    <t xml:space="preserve">8115</t>
  </si>
  <si>
    <t xml:space="preserve">Povrat zajmova danih inozemnim vladama izvan EU</t>
  </si>
  <si>
    <t xml:space="preserve">8116</t>
  </si>
  <si>
    <t xml:space="preserve">Primici (povrati) glavnice zajmova danih neprofitnim organizacijama, građanima i kućanstvima (šifre 8121+8122)</t>
  </si>
  <si>
    <t xml:space="preserve">812</t>
  </si>
  <si>
    <t xml:space="preserve">Povrat zajmova danih neprofitnim organizacijama, građanima i kućanstvima u tuzemstvu</t>
  </si>
  <si>
    <t xml:space="preserve">8121</t>
  </si>
  <si>
    <t xml:space="preserve">Povrat zajmova danih neprofitnim organizacijama, građanima i kućanstvima u inozemstvu</t>
  </si>
  <si>
    <t xml:space="preserve">8122</t>
  </si>
  <si>
    <t xml:space="preserve">Primici (povrati) glavnice zajmova danih kreditnim i ostalim financijskim institucijama u javnom sektoru (šifre 8132 do 8134)</t>
  </si>
  <si>
    <t xml:space="preserve">813</t>
  </si>
  <si>
    <t xml:space="preserve">Povrat zajmova danih kreditnim institucijama u javnom sektoru</t>
  </si>
  <si>
    <t xml:space="preserve">8132</t>
  </si>
  <si>
    <t xml:space="preserve">Povrat zajmova danih osiguravajućim društvima u javnom sektoru</t>
  </si>
  <si>
    <t xml:space="preserve">8133</t>
  </si>
  <si>
    <t xml:space="preserve">Povrat zajmova danih ostalim financijskim institucijama u javnom sektoru</t>
  </si>
  <si>
    <t xml:space="preserve">8134</t>
  </si>
  <si>
    <t xml:space="preserve">Primici (povrati) glavnice zajmova danih trgovačkim društvima u javnom sektoru</t>
  </si>
  <si>
    <t xml:space="preserve">814</t>
  </si>
  <si>
    <t xml:space="preserve">Primici (povrati) glavnice zajmova danih kreditnim i ostalim financijskim institucijama izvan javnog sektora (šifre 8153 do 8158)</t>
  </si>
  <si>
    <t xml:space="preserve">815</t>
  </si>
  <si>
    <t xml:space="preserve">Povrat zajmova danih tuzemnim kreditnim institucijama izvan javnog sektora</t>
  </si>
  <si>
    <t xml:space="preserve">8153</t>
  </si>
  <si>
    <t xml:space="preserve">Povrat zajmova danih tuzemnim osiguravajućim društvima izvan javnog sektora</t>
  </si>
  <si>
    <t xml:space="preserve">8154</t>
  </si>
  <si>
    <t xml:space="preserve">Povrat zajmova danih ostalim tuzemnim financijskim institucijama izvan javnog sektora</t>
  </si>
  <si>
    <t xml:space="preserve">8155</t>
  </si>
  <si>
    <t xml:space="preserve">Povrat zajmova danih inozemnim kreditnim institucijama</t>
  </si>
  <si>
    <t xml:space="preserve">8156</t>
  </si>
  <si>
    <t xml:space="preserve">Povrat zajmova danih inozemnim osiguravajućim društvima</t>
  </si>
  <si>
    <t xml:space="preserve">8157</t>
  </si>
  <si>
    <t xml:space="preserve">Povrat zajmova danih ostalim inozemnim financijskim institucijama</t>
  </si>
  <si>
    <t xml:space="preserve">8158</t>
  </si>
  <si>
    <t xml:space="preserve">Primici (povrati) glavnice zajmova danih trgovačkim društvima i obrtnicima izvan javnog sektora (šifre 8163 do 8166)</t>
  </si>
  <si>
    <t xml:space="preserve">816</t>
  </si>
  <si>
    <t xml:space="preserve">Povrat zajmova danih tuzemnim trgovačkim društvima izvan javnog sektora</t>
  </si>
  <si>
    <t xml:space="preserve">8163</t>
  </si>
  <si>
    <t xml:space="preserve">Povrat zajmova danih tuzemnim obrtnicima</t>
  </si>
  <si>
    <t xml:space="preserve">8164</t>
  </si>
  <si>
    <t xml:space="preserve">Povrat zajmova danih inozemnim trgovačkim društvima</t>
  </si>
  <si>
    <t xml:space="preserve">8165</t>
  </si>
  <si>
    <t xml:space="preserve">Povrat zajmova danih inozemnim obrtnicima</t>
  </si>
  <si>
    <t xml:space="preserve">8166</t>
  </si>
  <si>
    <t xml:space="preserve">Povrat zajmova danih drugim razinama vlasti (šifre 8171 do 8177)</t>
  </si>
  <si>
    <t xml:space="preserve">817</t>
  </si>
  <si>
    <t xml:space="preserve">Povrat zajmova danih državnom proračunu</t>
  </si>
  <si>
    <t xml:space="preserve">8171</t>
  </si>
  <si>
    <t xml:space="preserve">Povrat zajmova danih županijskim proračunima</t>
  </si>
  <si>
    <t xml:space="preserve">8172</t>
  </si>
  <si>
    <t xml:space="preserve">Povrat zajmova danih gradskim proračunima</t>
  </si>
  <si>
    <t xml:space="preserve">8173</t>
  </si>
  <si>
    <t xml:space="preserve">Povrat zajmova danih općinskim proračunima</t>
  </si>
  <si>
    <t xml:space="preserve">8174</t>
  </si>
  <si>
    <t xml:space="preserve">Povrat zajmova danih HZMO-u, HZZ-u i HZZO-u</t>
  </si>
  <si>
    <t xml:space="preserve">8175</t>
  </si>
  <si>
    <t xml:space="preserve">Povrat zajmova danih ostalim izvanproračunskim korisnicima državnog proračuna</t>
  </si>
  <si>
    <t xml:space="preserve">8176</t>
  </si>
  <si>
    <t xml:space="preserve">Povrat zajmova danih izvanproračunskim korisnicima JLP(R)S</t>
  </si>
  <si>
    <t xml:space="preserve">8177</t>
  </si>
  <si>
    <t xml:space="preserve">818</t>
  </si>
  <si>
    <t xml:space="preserve">Primici od povrata jamčevnih pologa</t>
  </si>
  <si>
    <t xml:space="preserve">Primici od izdanih financijskih instrumenata - vrijednosnih papira (šifre 821+822+823+824)</t>
  </si>
  <si>
    <t xml:space="preserve">82</t>
  </si>
  <si>
    <t xml:space="preserve">Trezorski zapisi (šifre 8211+8212)</t>
  </si>
  <si>
    <t xml:space="preserve">821</t>
  </si>
  <si>
    <t xml:space="preserve">Trezorski zapisi - tuzemni</t>
  </si>
  <si>
    <t xml:space="preserve">8211</t>
  </si>
  <si>
    <t xml:space="preserve">Trezorski zapisi - inozemni</t>
  </si>
  <si>
    <t xml:space="preserve">8212</t>
  </si>
  <si>
    <t xml:space="preserve">Obveznice (šifre 8221+8222)</t>
  </si>
  <si>
    <t xml:space="preserve">822</t>
  </si>
  <si>
    <t xml:space="preserve">Obveznice - tuzemne</t>
  </si>
  <si>
    <t xml:space="preserve">8221</t>
  </si>
  <si>
    <t xml:space="preserve">Obveznice - inozemne</t>
  </si>
  <si>
    <t xml:space="preserve">8222</t>
  </si>
  <si>
    <t xml:space="preserve">Opcije i drugi financijski derivati (šifre 8231+8232)</t>
  </si>
  <si>
    <t xml:space="preserve">823</t>
  </si>
  <si>
    <t xml:space="preserve">Opcije i drugi financijski derivati - tuzemni</t>
  </si>
  <si>
    <t xml:space="preserve">8231</t>
  </si>
  <si>
    <t xml:space="preserve">Opcije i drugi financijski derivati - inozemni</t>
  </si>
  <si>
    <t xml:space="preserve">8232</t>
  </si>
  <si>
    <t xml:space="preserve">Ostali vrijednosni papiri (šifre 8241+8242)</t>
  </si>
  <si>
    <t xml:space="preserve">824</t>
  </si>
  <si>
    <t xml:space="preserve">Ostali vrijednosni papiri - tuzemni</t>
  </si>
  <si>
    <t xml:space="preserve">8241</t>
  </si>
  <si>
    <t xml:space="preserve">Ostali vrijednosni papiri - inozemni</t>
  </si>
  <si>
    <t xml:space="preserve">8242</t>
  </si>
  <si>
    <t xml:space="preserve">Primici od prodaje financijskih instrumenata - dionica i udjela u glavnici (šifre 831+832+833+834)</t>
  </si>
  <si>
    <t xml:space="preserve">83</t>
  </si>
  <si>
    <t xml:space="preserve">Primici od prodaje dionica i udjela u glavnici kreditnih i ostalih financijskih institucija u javnom sektoru (šifre 8312 do 8314)</t>
  </si>
  <si>
    <t xml:space="preserve">831</t>
  </si>
  <si>
    <t xml:space="preserve">Dionice i udjeli u glavnici kreditnih institucija u javnom sektoru</t>
  </si>
  <si>
    <t xml:space="preserve">8312</t>
  </si>
  <si>
    <t xml:space="preserve">Dionice i udjeli u glavnici osiguravajućih društava u javnom sektoru</t>
  </si>
  <si>
    <t xml:space="preserve">8313</t>
  </si>
  <si>
    <t xml:space="preserve">Dionice i udjeli u glavnici ostalih financijskih institucija u javnom sektoru</t>
  </si>
  <si>
    <t xml:space="preserve">8314</t>
  </si>
  <si>
    <t xml:space="preserve">Primici od prodaje dionica i udjela u glavnici trgovačkih društava u javnom sektoru</t>
  </si>
  <si>
    <t xml:space="preserve">832</t>
  </si>
  <si>
    <t xml:space="preserve">Primici od prodaje dionica i udjela u glavnici kreditnih i ostalih financijskih institucija izvan javnog sektora (šifre 8331+8332)</t>
  </si>
  <si>
    <t xml:space="preserve">833</t>
  </si>
  <si>
    <t xml:space="preserve">Dionice i udjeli u glavnici tuzemnih kreditnih i ostalih financijskih institucija izvan javnog sektora </t>
  </si>
  <si>
    <t xml:space="preserve">8331</t>
  </si>
  <si>
    <t xml:space="preserve">Dionice i udjeli u glavnici inozemnih kreditnih i ostalih financijskih institucija </t>
  </si>
  <si>
    <t xml:space="preserve">8332</t>
  </si>
  <si>
    <t xml:space="preserve">Primici od prodaje dionica i udjela u glavnici trgovačkih društava izvan javnog sektora (šifre 8341+8342)</t>
  </si>
  <si>
    <t xml:space="preserve">834</t>
  </si>
  <si>
    <t xml:space="preserve">Dionice i udjeli u glavnici tuzemnih trgovačkih društava izvan javnog sektora</t>
  </si>
  <si>
    <t xml:space="preserve">8341</t>
  </si>
  <si>
    <t xml:space="preserve">Dionice i udjeli u glavnici inozemnih trgovačkih društava</t>
  </si>
  <si>
    <t xml:space="preserve">8342</t>
  </si>
  <si>
    <t xml:space="preserve">Primici od zaduživanja (šifre 841+842+843+844+845+847)</t>
  </si>
  <si>
    <t xml:space="preserve">84</t>
  </si>
  <si>
    <t xml:space="preserve">Primljeni krediti i zajmovi od međunarodnih organizacija, institucija i tijela EU te inozemnih vlada (šifre 8413 do 8416)</t>
  </si>
  <si>
    <t xml:space="preserve">841</t>
  </si>
  <si>
    <t xml:space="preserve">Primljeni zajmovi od međunarodnih organizacija</t>
  </si>
  <si>
    <t xml:space="preserve">8413</t>
  </si>
  <si>
    <t xml:space="preserve">Primljeni krediti i zajmovi od institucija i tijela EU</t>
  </si>
  <si>
    <t xml:space="preserve">8414</t>
  </si>
  <si>
    <t xml:space="preserve">Primljeni zajmovi od inozemnih vlada u EU</t>
  </si>
  <si>
    <t xml:space="preserve">8415</t>
  </si>
  <si>
    <t xml:space="preserve">Primljeni zajmovi od inozemnih vlada izvan EU</t>
  </si>
  <si>
    <t xml:space="preserve">8416</t>
  </si>
  <si>
    <t xml:space="preserve">Primljeni krediti i zajmovi od kreditnih i ostalih financijskih institucija u javnom sektoru (šifre 8422 do 8424)</t>
  </si>
  <si>
    <t xml:space="preserve">842</t>
  </si>
  <si>
    <t xml:space="preserve">Primljeni krediti od kreditnih institucija u javnom sektoru</t>
  </si>
  <si>
    <t xml:space="preserve">8422</t>
  </si>
  <si>
    <t xml:space="preserve">Primljeni zajmovi od osiguravajućih društava u javnom sektoru</t>
  </si>
  <si>
    <t xml:space="preserve">8423</t>
  </si>
  <si>
    <t xml:space="preserve">Primljeni zajmovi od ostalih financijskih institucija u javnom sektoru</t>
  </si>
  <si>
    <t xml:space="preserve">8424</t>
  </si>
  <si>
    <t xml:space="preserve">Primljeni zajmovi od trgovačkih društava u javnom sektoru</t>
  </si>
  <si>
    <t xml:space="preserve">843</t>
  </si>
  <si>
    <t xml:space="preserve">Primljeni krediti i zajmovi od kreditnih i ostalih financijskih institucija izvan javnog sektora (šifre 8443 do 8448)</t>
  </si>
  <si>
    <t xml:space="preserve">844</t>
  </si>
  <si>
    <t xml:space="preserve">Primljeni krediti od tuzemnih kreditnih institucija izvan javnog sektora</t>
  </si>
  <si>
    <t xml:space="preserve">8443</t>
  </si>
  <si>
    <t xml:space="preserve">Primljeni zajmovi od tuzemnih osiguravajućih društava izvan javnog sektora</t>
  </si>
  <si>
    <t xml:space="preserve">8444</t>
  </si>
  <si>
    <t xml:space="preserve">Primljeni zajmovi od ostalih tuzemnih financijskih institucija izvan javnog sektora</t>
  </si>
  <si>
    <t xml:space="preserve">8445</t>
  </si>
  <si>
    <t xml:space="preserve">Primljeni krediti od inozemnih kreditnih institucija</t>
  </si>
  <si>
    <t xml:space="preserve">8446</t>
  </si>
  <si>
    <t xml:space="preserve">Primljeni zajmovi od inozemnih osiguravajućih društava</t>
  </si>
  <si>
    <t xml:space="preserve">8447</t>
  </si>
  <si>
    <t xml:space="preserve">Primljeni zajmovi od ostalih inozemnih financijskih institucija</t>
  </si>
  <si>
    <t xml:space="preserve">8448</t>
  </si>
  <si>
    <t xml:space="preserve">Primljeni zajmovi od trgovačkih društava i obrtnika izvan javnog sektora (šifre 8453 do 8456)</t>
  </si>
  <si>
    <t xml:space="preserve">845</t>
  </si>
  <si>
    <t xml:space="preserve">Primljeni zajmovi od tuzemnih trgovačkih društava izvan javnog sektora</t>
  </si>
  <si>
    <t xml:space="preserve">8453</t>
  </si>
  <si>
    <t xml:space="preserve">Primljeni zajmovi od tuzemnih obrtnika</t>
  </si>
  <si>
    <t xml:space="preserve">8454</t>
  </si>
  <si>
    <t xml:space="preserve">Primljeni zajmovi od inozemnih trgovačkih društava</t>
  </si>
  <si>
    <t xml:space="preserve">8455</t>
  </si>
  <si>
    <t xml:space="preserve">Primljeni zajmovi od inozemnih obrtnika</t>
  </si>
  <si>
    <t xml:space="preserve">8456</t>
  </si>
  <si>
    <t xml:space="preserve">Primljeni zajmovi od drugih razina vlasti (šifre 8471 do 8477)</t>
  </si>
  <si>
    <t xml:space="preserve">847</t>
  </si>
  <si>
    <t xml:space="preserve">Primljeni zajmovi od državnog proračuna</t>
  </si>
  <si>
    <t xml:space="preserve">8471</t>
  </si>
  <si>
    <t xml:space="preserve">Primljeni zajmovi od županijskih proračuna</t>
  </si>
  <si>
    <t xml:space="preserve">8472</t>
  </si>
  <si>
    <t xml:space="preserve">Primljeni zajmovi od gradskih proračuna</t>
  </si>
  <si>
    <t xml:space="preserve">8473</t>
  </si>
  <si>
    <t xml:space="preserve">Primljeni zajmovi od općinskih proračuna</t>
  </si>
  <si>
    <t xml:space="preserve">8474</t>
  </si>
  <si>
    <t xml:space="preserve">Primljeni zajmovi od HZMO-a, HZZ-a i HZZO-a</t>
  </si>
  <si>
    <t xml:space="preserve">8475</t>
  </si>
  <si>
    <t xml:space="preserve">Primljeni zajmovi od ostalih izvanproračunskih korisnika državnog proračuna</t>
  </si>
  <si>
    <t xml:space="preserve">8476</t>
  </si>
  <si>
    <t xml:space="preserve">8477</t>
  </si>
  <si>
    <t xml:space="preserve">Primljeni zajmovi od izvanproračunskih korisnika JLP(R)S</t>
  </si>
  <si>
    <t xml:space="preserve">Primici od prodaje financijskih instrumenata - vrijednosnih papira iz portfelja (šifre 851+852+853+854)</t>
  </si>
  <si>
    <t xml:space="preserve">85</t>
  </si>
  <si>
    <t xml:space="preserve">Primici za komercijalne i blagajničke zapise (šifre 8511+8512)</t>
  </si>
  <si>
    <t xml:space="preserve">851</t>
  </si>
  <si>
    <t xml:space="preserve">Komercijalni i blagajnički zapisi – tuzemni</t>
  </si>
  <si>
    <t xml:space="preserve">8511</t>
  </si>
  <si>
    <t xml:space="preserve">Komercijalni i blagajnički zapisi – inozemni</t>
  </si>
  <si>
    <t xml:space="preserve">8512</t>
  </si>
  <si>
    <t xml:space="preserve">Primici za obveznice (šifre 8521+8522)</t>
  </si>
  <si>
    <t xml:space="preserve">852</t>
  </si>
  <si>
    <t xml:space="preserve">Obveznice – tuzemne</t>
  </si>
  <si>
    <t xml:space="preserve">8521</t>
  </si>
  <si>
    <t xml:space="preserve">Obveznice – inozemne</t>
  </si>
  <si>
    <t xml:space="preserve">8522</t>
  </si>
  <si>
    <t xml:space="preserve">Primici za opcije i druge financijske derivate (šifre 8531+8532)</t>
  </si>
  <si>
    <t xml:space="preserve">853</t>
  </si>
  <si>
    <t xml:space="preserve">Opcije i drugi financijski derivati – tuzemni</t>
  </si>
  <si>
    <t xml:space="preserve">8531</t>
  </si>
  <si>
    <t xml:space="preserve">Opcije i drugi financijski derivati – inozemni</t>
  </si>
  <si>
    <t xml:space="preserve">8532</t>
  </si>
  <si>
    <t xml:space="preserve">Primici za ostale vrijednosne papire (šifre 8541+8542)</t>
  </si>
  <si>
    <t xml:space="preserve">854</t>
  </si>
  <si>
    <t xml:space="preserve">Ostali tuzemni vrijednosni papiri</t>
  </si>
  <si>
    <t xml:space="preserve">8541</t>
  </si>
  <si>
    <t xml:space="preserve">Ostali inozemni vrijednosni papiri</t>
  </si>
  <si>
    <t xml:space="preserve">8542</t>
  </si>
  <si>
    <t xml:space="preserve">Izdaci za financijsku imovinu i otplate zajmova (šifre 51+52+53+54+55)</t>
  </si>
  <si>
    <t xml:space="preserve">5</t>
  </si>
  <si>
    <t xml:space="preserve">Izdaci za dane zajmove i jamčevne pologe (šifre 511+512+513+514+515+516+517+518)</t>
  </si>
  <si>
    <t xml:space="preserve">51</t>
  </si>
  <si>
    <t xml:space="preserve">Izdaci za dane zajmove međunarodnim organizacijama, institucijama i tijelima EU te inozemnim vladama (šifre 5113 do 5116)</t>
  </si>
  <si>
    <t xml:space="preserve">511</t>
  </si>
  <si>
    <t xml:space="preserve">Dani zajmovi međunarodnim organizacijama</t>
  </si>
  <si>
    <t xml:space="preserve">5113</t>
  </si>
  <si>
    <t xml:space="preserve">Dani zajmovi institucijama i tijelima EU</t>
  </si>
  <si>
    <t xml:space="preserve">5114</t>
  </si>
  <si>
    <t xml:space="preserve">Dani zajmovi inozemnim vladama u EU</t>
  </si>
  <si>
    <t xml:space="preserve">5115</t>
  </si>
  <si>
    <t xml:space="preserve">Dani zajmovi inozemnim vladama izvan EU</t>
  </si>
  <si>
    <t xml:space="preserve">5116</t>
  </si>
  <si>
    <t xml:space="preserve">Izdaci za dane zajmove neprofitnim organizacijama, građanima i kućanstvima (šifre 5121+5122)</t>
  </si>
  <si>
    <t xml:space="preserve">512</t>
  </si>
  <si>
    <t xml:space="preserve">Dani zajmovi neprofitnim organizacijama, građanima i kućanstvima u tuzemstvu</t>
  </si>
  <si>
    <t xml:space="preserve">5121</t>
  </si>
  <si>
    <t xml:space="preserve">Dani zajmovi neprofitnim organizacijama, građanima i kućanstvima u inozemstvu</t>
  </si>
  <si>
    <t xml:space="preserve">5122</t>
  </si>
  <si>
    <t xml:space="preserve">Izdaci za dane zajmove kreditnim i ostalim financijskim institucijama u javnom sektoru (šifre 5132 do 5134)</t>
  </si>
  <si>
    <t xml:space="preserve">513</t>
  </si>
  <si>
    <t xml:space="preserve">Dani zajmovi kreditnim institucijama u javnom sektoru</t>
  </si>
  <si>
    <t xml:space="preserve">5132</t>
  </si>
  <si>
    <t xml:space="preserve">Dani zajmovi osiguravajućim društvima u javnom sektoru</t>
  </si>
  <si>
    <t xml:space="preserve">5133</t>
  </si>
  <si>
    <t xml:space="preserve">Dani zajmovi ostalim financijskim institucijama u javnom sektoru</t>
  </si>
  <si>
    <t xml:space="preserve">5134</t>
  </si>
  <si>
    <t xml:space="preserve">Izdaci za dane zajmove trgovačkim društvima u javnom sektoru</t>
  </si>
  <si>
    <t xml:space="preserve">514</t>
  </si>
  <si>
    <t xml:space="preserve">Izdaci za dane zajmove kreditnim i ostalim financijskim institucijama izvan javnog sektora (šifre 5153 do 5158)</t>
  </si>
  <si>
    <t xml:space="preserve">515</t>
  </si>
  <si>
    <t xml:space="preserve">Dani zajmovi tuzemnim kreditnim institucijama izvan javnog sektora</t>
  </si>
  <si>
    <t xml:space="preserve">5153</t>
  </si>
  <si>
    <t xml:space="preserve">Dani zajmovi tuzemnim osiguravajućim društvima izvan javnog sektora</t>
  </si>
  <si>
    <t xml:space="preserve">5154</t>
  </si>
  <si>
    <t xml:space="preserve">Dani zajmovi ostalim tuzemnim financijskim institucijama izvan javnog sektora</t>
  </si>
  <si>
    <t xml:space="preserve">5155</t>
  </si>
  <si>
    <t xml:space="preserve">Dani zajmovi inozemnim kreditnim institucijama</t>
  </si>
  <si>
    <t xml:space="preserve">5156</t>
  </si>
  <si>
    <t xml:space="preserve">Dani zajmovi inozemnim osiguravajućim društvima</t>
  </si>
  <si>
    <t xml:space="preserve">5157</t>
  </si>
  <si>
    <t xml:space="preserve">Dani zajmovi ostalim inozemnim financijskim institucijama</t>
  </si>
  <si>
    <t xml:space="preserve">5158</t>
  </si>
  <si>
    <t xml:space="preserve">Izdaci za dane zajmove trgovačkim društvima i obrtnicima izvan javnog sektora (šifre 5163 do 5166)</t>
  </si>
  <si>
    <t xml:space="preserve">516</t>
  </si>
  <si>
    <t xml:space="preserve">Dani zajmovi tuzemnim trgovačkim društvima izvan javnog sektora</t>
  </si>
  <si>
    <t xml:space="preserve">5163</t>
  </si>
  <si>
    <t xml:space="preserve">Dani zajmovi tuzemnim obrtnicima</t>
  </si>
  <si>
    <t xml:space="preserve">5164</t>
  </si>
  <si>
    <t xml:space="preserve">Dani zajmovi inozemnim trgovačkim društvima</t>
  </si>
  <si>
    <t xml:space="preserve">5165</t>
  </si>
  <si>
    <t xml:space="preserve">Dani zajmovi inozemnim obrtnicima</t>
  </si>
  <si>
    <t xml:space="preserve">5166</t>
  </si>
  <si>
    <t xml:space="preserve">Dani zajmovi drugim razinama vlasti (šifre 5171 do 5177)</t>
  </si>
  <si>
    <t xml:space="preserve">517</t>
  </si>
  <si>
    <t xml:space="preserve">Dani zajmovi državnom proračunu</t>
  </si>
  <si>
    <t xml:space="preserve">5171</t>
  </si>
  <si>
    <t xml:space="preserve">Dani zajmovi županijskim proračunima</t>
  </si>
  <si>
    <t xml:space="preserve">5172</t>
  </si>
  <si>
    <t xml:space="preserve">Dani zajmovi gradskim proračunima</t>
  </si>
  <si>
    <t xml:space="preserve">5173</t>
  </si>
  <si>
    <t xml:space="preserve">Dani zajmovi općinskim proračunima</t>
  </si>
  <si>
    <t xml:space="preserve">5174</t>
  </si>
  <si>
    <t xml:space="preserve">Dani zajmovi HZMO-u, HZZ-u i HZZO-u</t>
  </si>
  <si>
    <t xml:space="preserve">5175</t>
  </si>
  <si>
    <t xml:space="preserve">Dani zajmovi ostalim izvanproračunskim korisnicima državnog proračuna</t>
  </si>
  <si>
    <t xml:space="preserve">5176</t>
  </si>
  <si>
    <t xml:space="preserve">Dani zajmovi izvanproračunskim korisnicima JLP(R)S</t>
  </si>
  <si>
    <t xml:space="preserve">5177</t>
  </si>
  <si>
    <t xml:space="preserve">518</t>
  </si>
  <si>
    <t xml:space="preserve">Izdaci za jamčevne pologe</t>
  </si>
  <si>
    <t xml:space="preserve">Izdaci za ulaganja u financijske instrumente - vrijednosne papire (šifre 521+522+523+524)</t>
  </si>
  <si>
    <t xml:space="preserve">52</t>
  </si>
  <si>
    <t xml:space="preserve">Izdaci za komercijalne i blagajničke zapise (šifre 5211+5212)</t>
  </si>
  <si>
    <t xml:space="preserve">521</t>
  </si>
  <si>
    <t xml:space="preserve">Komercijalni i blagajnički zapisi - tuzemni </t>
  </si>
  <si>
    <t xml:space="preserve">5211</t>
  </si>
  <si>
    <t xml:space="preserve">Komercijalni i blagajnički zapisi - inozemni</t>
  </si>
  <si>
    <t xml:space="preserve">5212</t>
  </si>
  <si>
    <t xml:space="preserve">Izdaci za obveznice (šifre 5221+5222)</t>
  </si>
  <si>
    <t xml:space="preserve">522</t>
  </si>
  <si>
    <t xml:space="preserve">5221</t>
  </si>
  <si>
    <t xml:space="preserve">5222</t>
  </si>
  <si>
    <t xml:space="preserve">Izdaci za opcije i druge financijske derivate (šifre 5231+5232)</t>
  </si>
  <si>
    <t xml:space="preserve">523</t>
  </si>
  <si>
    <t xml:space="preserve">5231</t>
  </si>
  <si>
    <t xml:space="preserve">5232</t>
  </si>
  <si>
    <t xml:space="preserve">Izdaci za ostale vrijednosne papire (šifre 5241+5242)</t>
  </si>
  <si>
    <t xml:space="preserve">524</t>
  </si>
  <si>
    <t xml:space="preserve">Ostali tuzemni vrijednosni papiri </t>
  </si>
  <si>
    <t xml:space="preserve">5241</t>
  </si>
  <si>
    <t xml:space="preserve">5242</t>
  </si>
  <si>
    <t xml:space="preserve">Izdaci za ulaganja u financijske instrumente - dionice i udjele u glavnici (šifre 531+532+533+534)</t>
  </si>
  <si>
    <t xml:space="preserve">53</t>
  </si>
  <si>
    <t xml:space="preserve">Izdaci za ulaganja u dionice i udjele u glavnici kreditnih i ostalih financijskih institucija u javnom sektoru (šifre 5312 do 5314)</t>
  </si>
  <si>
    <t xml:space="preserve">531</t>
  </si>
  <si>
    <t xml:space="preserve">5312</t>
  </si>
  <si>
    <t xml:space="preserve">5313</t>
  </si>
  <si>
    <t xml:space="preserve">5314</t>
  </si>
  <si>
    <t xml:space="preserve">Izdaci za ulaganja u dionice i udjele u glavnici trgovačkih društava u javnom sektoru (šifra 5321)</t>
  </si>
  <si>
    <t xml:space="preserve">532</t>
  </si>
  <si>
    <t xml:space="preserve">Dionice i udjeli u glavnici trgovačkih društava u javnom sektoru</t>
  </si>
  <si>
    <t xml:space="preserve">5321</t>
  </si>
  <si>
    <t xml:space="preserve">Izdaci za ulaganja u dionice i udjele u glavnici kreditnih i ostalih financijskih institucija izvan javnog sektora (šifre 5331+5332)</t>
  </si>
  <si>
    <t xml:space="preserve">533</t>
  </si>
  <si>
    <t xml:space="preserve">Dionice i udjeli u glavnici tuzemnih kreditnih i ostalih financijskih institucija izvan javnog sektora</t>
  </si>
  <si>
    <t xml:space="preserve">5331</t>
  </si>
  <si>
    <t xml:space="preserve">Dionice i udjeli u glavnici inozemnih kreditnih i ostalih financijskih institucija</t>
  </si>
  <si>
    <t xml:space="preserve">5332</t>
  </si>
  <si>
    <t xml:space="preserve">Izdaci za ulaganja u dionice i udjele u glavnici trgovačkih društava izvan javnog sektora (šifre 5341+5342)</t>
  </si>
  <si>
    <t xml:space="preserve">534</t>
  </si>
  <si>
    <t xml:space="preserve">5341</t>
  </si>
  <si>
    <t xml:space="preserve">5342</t>
  </si>
  <si>
    <t xml:space="preserve">Izdaci za otplatu glavnice primljenih kredita i zajmova (šifre 541+542+543+544+545+547)</t>
  </si>
  <si>
    <t xml:space="preserve">54</t>
  </si>
  <si>
    <t xml:space="preserve">Otplata glavnice primljenih kredita i zajmova od međunarodnih organizacija, institucija i tijela EU te inozemnih vlada (šifre 5413 do 5416)</t>
  </si>
  <si>
    <t xml:space="preserve">541</t>
  </si>
  <si>
    <t xml:space="preserve">Otplata glavnice primljenih zajmova od međunarodnih organizacija</t>
  </si>
  <si>
    <t xml:space="preserve">5413</t>
  </si>
  <si>
    <t xml:space="preserve">Otplata glavnice primljenih kredita i zajmova od institucija i tijela EU</t>
  </si>
  <si>
    <t xml:space="preserve">5414</t>
  </si>
  <si>
    <t xml:space="preserve">Otplata glavnice primljenih zajmova od inozemnih vlada u EU</t>
  </si>
  <si>
    <t xml:space="preserve">5415</t>
  </si>
  <si>
    <t xml:space="preserve">Otplata glavnice primljenih zajmova od inozemnih vlada izvan EU</t>
  </si>
  <si>
    <t xml:space="preserve">5416</t>
  </si>
  <si>
    <t xml:space="preserve">Otplata glavnice primljenih kredita i zajmova od kreditnih i ostalih financijskih institucija u javnom sektoru (šifre 5422 do 5424)</t>
  </si>
  <si>
    <t xml:space="preserve">542</t>
  </si>
  <si>
    <t xml:space="preserve">Otplata glavnice primljenih kredita od kreditnih institucija u javnom sektoru</t>
  </si>
  <si>
    <t xml:space="preserve">5422</t>
  </si>
  <si>
    <t xml:space="preserve">Otplata glavnice primljenih zajmova od osiguravajućih društava u javnom sektoru</t>
  </si>
  <si>
    <t xml:space="preserve">5423</t>
  </si>
  <si>
    <t xml:space="preserve">Otplata glavnice primljenih zajmova od ostalih financijskih institucija u javnom sektoru</t>
  </si>
  <si>
    <t xml:space="preserve">5424</t>
  </si>
  <si>
    <t xml:space="preserve">Otplata glavnice primljenih zajmova od trgovačkih društava u javnom sektoru (šifra 5431)</t>
  </si>
  <si>
    <t xml:space="preserve">543</t>
  </si>
  <si>
    <t xml:space="preserve">Otplata glavnice primljenih zajmova od trgovačkih društava u javnom sektoru</t>
  </si>
  <si>
    <t xml:space="preserve">5431</t>
  </si>
  <si>
    <t xml:space="preserve">Otplata glavnice primljenih kredita i zajmova od kreditnih i ostalih financijskih institucija izvan javnog sektora (šifre 5443 do 5448)</t>
  </si>
  <si>
    <t xml:space="preserve">544</t>
  </si>
  <si>
    <t xml:space="preserve">Otplata glavnice primljenih kredita od tuzemnih kreditnih institucija izvan javnog sektora</t>
  </si>
  <si>
    <t xml:space="preserve">5443</t>
  </si>
  <si>
    <t xml:space="preserve">Otplata glavnice primljenih zajmova od tuzemnih osiguravajućih društava izvan javnog sektora</t>
  </si>
  <si>
    <t xml:space="preserve">5444</t>
  </si>
  <si>
    <t xml:space="preserve">Otplata glavnice primljenih zajmova od ostalih tuzemnih financijskih institucija izvan javnog sektora</t>
  </si>
  <si>
    <t xml:space="preserve">5445</t>
  </si>
  <si>
    <t xml:space="preserve">Otplata glavnice primljenih kredita od inozemnih kreditnih institucija</t>
  </si>
  <si>
    <t xml:space="preserve">5446</t>
  </si>
  <si>
    <t xml:space="preserve">Otplata glavnice primljenih zajmova od inozemnih osiguravajućih društava</t>
  </si>
  <si>
    <t xml:space="preserve">5447</t>
  </si>
  <si>
    <t xml:space="preserve">Otplata glavnice primljenih zajmova od ostalih inozemnih financijskih institucija</t>
  </si>
  <si>
    <t xml:space="preserve">5448</t>
  </si>
  <si>
    <t xml:space="preserve">Otplata glavnice primljenih zajmova od trgovačkih društava i obrtnika izvan javnog sektora (šifre 5453 do 5456)</t>
  </si>
  <si>
    <t xml:space="preserve">545</t>
  </si>
  <si>
    <t xml:space="preserve">Otplata glavnice primljenih zajmova od tuzemnih trgovačkih društava izvan javnog sektora</t>
  </si>
  <si>
    <t xml:space="preserve">5453</t>
  </si>
  <si>
    <t xml:space="preserve">Otplata glavnice primljenih zajmova od tuzemnih obrtnika</t>
  </si>
  <si>
    <t xml:space="preserve">5454</t>
  </si>
  <si>
    <t xml:space="preserve">Otplata glavnice primljenih zajmova od inozemnih trgovačkih društava</t>
  </si>
  <si>
    <t xml:space="preserve">5455</t>
  </si>
  <si>
    <t xml:space="preserve">Otplata glavnice primljenih zajmova od inozemnih obrtnika</t>
  </si>
  <si>
    <t xml:space="preserve">5456</t>
  </si>
  <si>
    <t xml:space="preserve">Otplata glavnice primljenih zajmova od drugih razina vlasti (šifre 5471 do 5477)</t>
  </si>
  <si>
    <t xml:space="preserve">547</t>
  </si>
  <si>
    <t xml:space="preserve">Otplata glavnice primljenih zajmova od državnog proračuna</t>
  </si>
  <si>
    <t xml:space="preserve">5471</t>
  </si>
  <si>
    <t xml:space="preserve">Otplata glavnice primljenih zajmova od županijskih proračuna</t>
  </si>
  <si>
    <t xml:space="preserve">5472</t>
  </si>
  <si>
    <t xml:space="preserve">Otplata glavnice primljenih zajmova od gradskih proračuna</t>
  </si>
  <si>
    <t xml:space="preserve">5473</t>
  </si>
  <si>
    <t xml:space="preserve">Otplata glavnice primljenih zajmova od općinskih proračuna</t>
  </si>
  <si>
    <t xml:space="preserve">5474</t>
  </si>
  <si>
    <t xml:space="preserve">Otplata glavnice primljenih zajmova od HZMO-a, HZZ-a i HZZO-a</t>
  </si>
  <si>
    <t xml:space="preserve">5475</t>
  </si>
  <si>
    <t xml:space="preserve">Otplata glavnice primljenih zajmova od ostalih izvanproračunskih korisnika državnog proračuna</t>
  </si>
  <si>
    <t xml:space="preserve">5476</t>
  </si>
  <si>
    <t xml:space="preserve">Otplata glavnice primljenih zajmova od izvanproračunskih korisnika JLP(R)S</t>
  </si>
  <si>
    <t xml:space="preserve">5477</t>
  </si>
  <si>
    <t xml:space="preserve">Izdaci za otplatu glavnice za izdane financijske instrumente - vrijednosne papire (šifre 551+552+553)</t>
  </si>
  <si>
    <t xml:space="preserve">55</t>
  </si>
  <si>
    <t xml:space="preserve">Izdaci za otplatu glavnice za izdane trezorske zapise (šifre 5511+5512)</t>
  </si>
  <si>
    <t xml:space="preserve">551</t>
  </si>
  <si>
    <t xml:space="preserve">Izdaci za otplatu glavnice za izdane trezorske zapise u zemlji</t>
  </si>
  <si>
    <t xml:space="preserve">5511</t>
  </si>
  <si>
    <t xml:space="preserve">Izdaci za otplatu glavnice za izdane trezorske zapise u inozemstvu</t>
  </si>
  <si>
    <t xml:space="preserve">5512</t>
  </si>
  <si>
    <t xml:space="preserve">Izdaci za otplatu glavnice za izdane obveznice (šifre 5521+5522)</t>
  </si>
  <si>
    <t xml:space="preserve">552</t>
  </si>
  <si>
    <t xml:space="preserve">Izdaci za otplatu glavnice za izdane obveznice u zemlji</t>
  </si>
  <si>
    <t xml:space="preserve">5521</t>
  </si>
  <si>
    <t xml:space="preserve">Izdaci za otplatu glavnice za izdane obveznice u inozemstvu</t>
  </si>
  <si>
    <t xml:space="preserve">5522</t>
  </si>
  <si>
    <t xml:space="preserve">Izdaci za otplatu glavnice za izdane ostale vrijednosne papire (šifre 5531+5532)</t>
  </si>
  <si>
    <t xml:space="preserve">553</t>
  </si>
  <si>
    <t xml:space="preserve">Izdaci za otplatu glavnice za izdane ostale vrijednosne papire u zemlji</t>
  </si>
  <si>
    <t xml:space="preserve">5531</t>
  </si>
  <si>
    <t xml:space="preserve">Izdaci za otplatu glavnice za izdane ostale vrijednosne papire u inozemstvu</t>
  </si>
  <si>
    <t xml:space="preserve">5532</t>
  </si>
  <si>
    <t xml:space="preserve">VIŠAK PRIMITAKA OD FINANCIJSKE IMOVINE I ZADUŽIVANJA (šifre 8-5)</t>
  </si>
  <si>
    <t xml:space="preserve">X003</t>
  </si>
  <si>
    <t xml:space="preserve">MANJAK PRIMITAKA OD FINANCIJSKE IMOVINE I ZADUŽIVANJA (šifre 5-8)</t>
  </si>
  <si>
    <t xml:space="preserve">Y003</t>
  </si>
  <si>
    <t xml:space="preserve">Višak primitaka od financijske imovine - preneseni </t>
  </si>
  <si>
    <t xml:space="preserve">92213</t>
  </si>
  <si>
    <t xml:space="preserve">Manjak primitaka od financijske imovine - preneseni</t>
  </si>
  <si>
    <t xml:space="preserve">92223</t>
  </si>
  <si>
    <t xml:space="preserve">UKUPNI PRIHODI I PRIMICI (šifre X067+8)</t>
  </si>
  <si>
    <t xml:space="preserve">X678</t>
  </si>
  <si>
    <t xml:space="preserve">UKUPNI RASHODI I IZDACI (šifre Y034+5)</t>
  </si>
  <si>
    <t xml:space="preserve">Y345</t>
  </si>
  <si>
    <t xml:space="preserve">VIŠAK PRIHODA I PRIMITAKA (šifre X678-Y345)</t>
  </si>
  <si>
    <t xml:space="preserve">X005</t>
  </si>
  <si>
    <t xml:space="preserve">MANJAK PRIHODA I PRIMITAKA (šifre Y345-X678)</t>
  </si>
  <si>
    <t xml:space="preserve">Y005</t>
  </si>
  <si>
    <t xml:space="preserve">9221-9222</t>
  </si>
  <si>
    <t xml:space="preserve">Višak prihoda i primitaka - preneseni (šifre '9221x,9222x VP' - '9221x,9222x MP' + 92213 - 92223)</t>
  </si>
  <si>
    <t xml:space="preserve">9222-9221</t>
  </si>
  <si>
    <t xml:space="preserve">Manjak prihoda i primitaka - preneseni (šifre '9221x,9222x MP' - '9221x,9222x VP' + 92223 - 92213)</t>
  </si>
  <si>
    <t xml:space="preserve">Višak prihoda i primitaka raspoloživ u sljedećem razdoblju (šifre X005 + '9221-9222' - Y005 - '9222-9221')</t>
  </si>
  <si>
    <t xml:space="preserve">X006</t>
  </si>
  <si>
    <t xml:space="preserve">Manjak prihoda i primitaka za pokriće u sljedećem razdoblju (šifre Y005 + '9222-9221' - X005 - '9221-9222' )</t>
  </si>
  <si>
    <t xml:space="preserve">Y006</t>
  </si>
  <si>
    <t xml:space="preserve">19</t>
  </si>
  <si>
    <t xml:space="preserve">Rashodi budućih razdoblja i nedospjela naplata prihoda (aktivna vremenska razgraničenja)</t>
  </si>
  <si>
    <t xml:space="preserve">Obvezni analitički podaci</t>
  </si>
  <si>
    <t xml:space="preserve">Stanje novčanih sredstava na početku izvještajnog razdoblja</t>
  </si>
  <si>
    <t xml:space="preserve">11P</t>
  </si>
  <si>
    <t xml:space="preserve">11-dugov.</t>
  </si>
  <si>
    <t xml:space="preserve">Ukupni priljevi na novčane račune i blagajne</t>
  </si>
  <si>
    <t xml:space="preserve">11-potraž.</t>
  </si>
  <si>
    <t xml:space="preserve">Ukupni odljevi s novčanih računa i blagajni</t>
  </si>
  <si>
    <t xml:space="preserve">Stanje novčanih sredstava na kraju izvještajnog razdoblja (šifre 11P + '11-dugov.' - '11-potraž.')</t>
  </si>
  <si>
    <t xml:space="preserve">11K</t>
  </si>
  <si>
    <t xml:space="preserve">Prosječan broj zaposlenih u tijelima na osnovi stanja na početku i na kraju izvještajnog razdoblja (cijeli broj)</t>
  </si>
  <si>
    <t xml:space="preserve">Z006</t>
  </si>
  <si>
    <t xml:space="preserve">Prosječan broj zaposlenih kod korisnika na osnovi stanja na početku i na kraju izvještajnog razdoblja (cijeli broj)</t>
  </si>
  <si>
    <t xml:space="preserve">Z007</t>
  </si>
  <si>
    <t xml:space="preserve">Prosječan broj zaposlenih u tijelima na osnovi sati rada (cijeli broj)</t>
  </si>
  <si>
    <t xml:space="preserve">Z008</t>
  </si>
  <si>
    <t xml:space="preserve">Prosječan broj zaposlenih kod korisnika na osnovi sati rada (cijeli broj)</t>
  </si>
  <si>
    <t xml:space="preserve">Z009</t>
  </si>
  <si>
    <t xml:space="preserve">dio 611</t>
  </si>
  <si>
    <t xml:space="preserve">Ostvareni prihodi iz dodatnog udjela poreza na dohodak za decentralizirane funkcije</t>
  </si>
  <si>
    <t xml:space="preserve">dio611</t>
  </si>
  <si>
    <t xml:space="preserve">Porez na korištenje javnih površina</t>
  </si>
  <si>
    <t xml:space="preserve">61315</t>
  </si>
  <si>
    <t xml:space="preserve">Porez na nekretnine</t>
  </si>
  <si>
    <t xml:space="preserve">61316</t>
  </si>
  <si>
    <t xml:space="preserve">61341</t>
  </si>
  <si>
    <t xml:space="preserve">Porez na promet nekretnina</t>
  </si>
  <si>
    <t xml:space="preserve">Porez na cestovna motorna vozila</t>
  </si>
  <si>
    <t xml:space="preserve">61451</t>
  </si>
  <si>
    <t xml:space="preserve">61452</t>
  </si>
  <si>
    <t xml:space="preserve">Porez na plovne objekte</t>
  </si>
  <si>
    <t xml:space="preserve">Porez na tvrtku odnosno naziv tvrtke</t>
  </si>
  <si>
    <t xml:space="preserve">61453</t>
  </si>
  <si>
    <t xml:space="preserve">61459</t>
  </si>
  <si>
    <t xml:space="preserve">Ostali nespomenuti porezi na korištenje dobara ili izvođenje aktivnosti</t>
  </si>
  <si>
    <t xml:space="preserve">Tekuće pomoći iz državnog proračuna</t>
  </si>
  <si>
    <t xml:space="preserve">63311</t>
  </si>
  <si>
    <t xml:space="preserve">Tekuće pomoći iz županijskih proračuna</t>
  </si>
  <si>
    <t xml:space="preserve">63312</t>
  </si>
  <si>
    <t xml:space="preserve">Tekuće pomoći iz gradskih proračuna</t>
  </si>
  <si>
    <t xml:space="preserve">63313</t>
  </si>
  <si>
    <t xml:space="preserve">Tekuće pomoći iz općinskih proračuna</t>
  </si>
  <si>
    <t xml:space="preserve">63314</t>
  </si>
  <si>
    <t xml:space="preserve">Kapitalne pomoći iz državnog proračuna</t>
  </si>
  <si>
    <t xml:space="preserve">63321</t>
  </si>
  <si>
    <t xml:space="preserve">Kapitalne pomoći iz županijskih proračuna</t>
  </si>
  <si>
    <t xml:space="preserve">63322</t>
  </si>
  <si>
    <t xml:space="preserve">Kapitalne pomoći iz gradskih proračuna</t>
  </si>
  <si>
    <t xml:space="preserve">63323</t>
  </si>
  <si>
    <t xml:space="preserve">Kapitalne pomoći iz općinskih proračuna</t>
  </si>
  <si>
    <t xml:space="preserve">63324</t>
  </si>
  <si>
    <t xml:space="preserve">Tekuće pomoći od HZMO-a, HZZ-a i HZZO-a </t>
  </si>
  <si>
    <t xml:space="preserve">63414</t>
  </si>
  <si>
    <t xml:space="preserve">Tekuće pomoći od ostalih izvanproračunskih korisnika državnog proračuna</t>
  </si>
  <si>
    <t xml:space="preserve">63415</t>
  </si>
  <si>
    <t xml:space="preserve">Tekuće pomoći od izvanproračunskih korisnika JLP(R)S</t>
  </si>
  <si>
    <t xml:space="preserve">63416</t>
  </si>
  <si>
    <t xml:space="preserve">Kapitalne pomoći od HZMO-a, HZZ-a i HZZO-a </t>
  </si>
  <si>
    <t xml:space="preserve">63424</t>
  </si>
  <si>
    <t xml:space="preserve">Kapitalne pomoći od ostalih izvanproračunskih korisnika državnog proračuna</t>
  </si>
  <si>
    <t xml:space="preserve">63425</t>
  </si>
  <si>
    <t xml:space="preserve">Kapitalne pomoći od izvanproračunskih korisnika JLP(R)S</t>
  </si>
  <si>
    <t xml:space="preserve">63426</t>
  </si>
  <si>
    <t xml:space="preserve">Tekuće pomoći iz državnog proračuna proračunskim korisnicima proračuna JLP(R)S</t>
  </si>
  <si>
    <t xml:space="preserve">63612</t>
  </si>
  <si>
    <t xml:space="preserve">Tekuće pomoći proračunskim korisnicima iz proračuna JLP(R)S koji im nije nadležan</t>
  </si>
  <si>
    <t xml:space="preserve">63613</t>
  </si>
  <si>
    <t xml:space="preserve">Kapitalne pomoći iz državnog proračuna proračunskim korisnicima proračuna JLP(R)S</t>
  </si>
  <si>
    <t xml:space="preserve">63622</t>
  </si>
  <si>
    <t xml:space="preserve">Kapitalne pomoći proračunskim korisnicima iz proračuna JLP(R)S koji im nije nadležan</t>
  </si>
  <si>
    <t xml:space="preserve">63623</t>
  </si>
  <si>
    <t xml:space="preserve">Pomoći iz državnog proračuna po protestiranim jamstvima</t>
  </si>
  <si>
    <t xml:space="preserve">Pomoći iz županijskih proračuna po protestiranim jamstvima</t>
  </si>
  <si>
    <t xml:space="preserve">Pomoći iz gradskih proračuna po protestiranim jamstvima</t>
  </si>
  <si>
    <t xml:space="preserve">Pomoći iz općinskih proračuna po protestiranim jamstvima</t>
  </si>
  <si>
    <t xml:space="preserve">Pomoći od HZMO-a, HZZ-a i HZZO-a po protestiranim jamstvima</t>
  </si>
  <si>
    <t xml:space="preserve">Pomoći od ostalih izvanproračunskih korisnika državnog proračuna po protestiranim jamstvima</t>
  </si>
  <si>
    <t xml:space="preserve">Pomoći od izvanproračunskih korisnika JLP(R)S po protestiranim jamstvima</t>
  </si>
  <si>
    <t xml:space="preserve">Povrat pomoći danih proračunskim korisnicima državnog proračuna po protestiranim jamstvima</t>
  </si>
  <si>
    <t xml:space="preserve">Povrat pomoći danih proračunskim korisnicima JLP(R)S po protestiranim jamstvima</t>
  </si>
  <si>
    <t xml:space="preserve">Povrat pomoći danih županijskim proračunima po protestiranim jamstvima</t>
  </si>
  <si>
    <t xml:space="preserve">Povrat pomoći danih gradskim proračunima po protestiranim jamstvima</t>
  </si>
  <si>
    <t xml:space="preserve">Povrat pomoći danih općinskim proračunima po protestiranim jamstvima</t>
  </si>
  <si>
    <t xml:space="preserve">Povrat pomoći danih HZMO-u, HZZ-u i HZZO-u po protestiranim jamstvima</t>
  </si>
  <si>
    <t xml:space="preserve">Povrat pomoći danih ostalim izvanproračunskim korisnicima državnog proračuna po protestiranim jamstvima</t>
  </si>
  <si>
    <t xml:space="preserve">Povrat pomoći danih izvanproračunskim korisnicima JLP(R)S po protestiranim jamstvima</t>
  </si>
  <si>
    <t xml:space="preserve">Tekuće pomoći iz državnog proračuna temeljem prijenosa EU sredstava</t>
  </si>
  <si>
    <t xml:space="preserve">63811</t>
  </si>
  <si>
    <t xml:space="preserve">Tekuće pomoći iz proračuna JLP(R)S temeljem prijenosa EU sredstava</t>
  </si>
  <si>
    <t xml:space="preserve">63812</t>
  </si>
  <si>
    <t xml:space="preserve">63813</t>
  </si>
  <si>
    <t xml:space="preserve">Tekuće pomoći od proračunskog korisnika drugog proračuna temeljem prijenosa EU sredstava</t>
  </si>
  <si>
    <t xml:space="preserve">63814</t>
  </si>
  <si>
    <t xml:space="preserve">Tekuće pomoći od izvanproračunskog korisnika temeljem prijenosa EU sredstava</t>
  </si>
  <si>
    <t xml:space="preserve">Kapitalne pomoći iz državnog proračuna temeljem prijenosa EU sredstava</t>
  </si>
  <si>
    <t xml:space="preserve">63821</t>
  </si>
  <si>
    <t xml:space="preserve">Kapitalne pomoći iz proračuna JLP(R)S temeljem prijenosa EU sredstava</t>
  </si>
  <si>
    <t xml:space="preserve">63822</t>
  </si>
  <si>
    <t xml:space="preserve">63823</t>
  </si>
  <si>
    <t xml:space="preserve">Kapitalne pomoći od proračunskog korisnika drugog proračuna temeljem prijenosa EU sredstava</t>
  </si>
  <si>
    <t xml:space="preserve">63824</t>
  </si>
  <si>
    <t xml:space="preserve">Kapitalne pomoći od izvanproračunskog korisnika temeljem prijenosa EU sredstava</t>
  </si>
  <si>
    <t xml:space="preserve">Premije na izdane vrijednosne papire</t>
  </si>
  <si>
    <t xml:space="preserve">64191</t>
  </si>
  <si>
    <t xml:space="preserve">64222</t>
  </si>
  <si>
    <t xml:space="preserve">Prihodi od zakupa poljoprivrednog zemljišta</t>
  </si>
  <si>
    <t xml:space="preserve">64236</t>
  </si>
  <si>
    <t xml:space="preserve">Spomenička renta</t>
  </si>
  <si>
    <t xml:space="preserve">64241</t>
  </si>
  <si>
    <t xml:space="preserve">Godišnja naknada za upotrebu javnih cesta što se plaća pri registraciji motornih i priključnih vozila</t>
  </si>
  <si>
    <t xml:space="preserve">64244</t>
  </si>
  <si>
    <t xml:space="preserve">Naknada za korištenje cestovnog zemljišta</t>
  </si>
  <si>
    <t xml:space="preserve">Prihodi od kamata na dane zajmove državnom proračunu</t>
  </si>
  <si>
    <t xml:space="preserve">64371</t>
  </si>
  <si>
    <t xml:space="preserve">Prihodi od kamata na dane zajmove županijskim proračunima</t>
  </si>
  <si>
    <t xml:space="preserve">64372</t>
  </si>
  <si>
    <t xml:space="preserve">Prihodi od kamata na dane zajmove gradskim proračunima</t>
  </si>
  <si>
    <t xml:space="preserve">64373</t>
  </si>
  <si>
    <t xml:space="preserve">Prihodi od kamata na dane zajmove općinskim proračunima</t>
  </si>
  <si>
    <t xml:space="preserve">64374</t>
  </si>
  <si>
    <t xml:space="preserve">Prihodi od kamata na dane zajmove HZMO-u, HZZ-u i HZZO-u</t>
  </si>
  <si>
    <t xml:space="preserve">64375</t>
  </si>
  <si>
    <t xml:space="preserve">Prihodi od kamata na dane zajmove ostalim izvanproračunskim korisnicima državnog proračuna</t>
  </si>
  <si>
    <t xml:space="preserve">64376</t>
  </si>
  <si>
    <t xml:space="preserve">Prihodi od kamata na dane zajmove izvanproračunskim korisnicima JLP(R)S</t>
  </si>
  <si>
    <t xml:space="preserve">64377</t>
  </si>
  <si>
    <t xml:space="preserve">65141</t>
  </si>
  <si>
    <t xml:space="preserve">Turistička pristojba</t>
  </si>
  <si>
    <t xml:space="preserve">65263</t>
  </si>
  <si>
    <t xml:space="preserve">Premija za osiguranje od požara</t>
  </si>
  <si>
    <t xml:space="preserve">Sufinanciranje cijene usluge, participacije i slično</t>
  </si>
  <si>
    <t xml:space="preserve">65264</t>
  </si>
  <si>
    <t xml:space="preserve">Dopunsko zdravstveno osiguranje</t>
  </si>
  <si>
    <t xml:space="preserve">65265</t>
  </si>
  <si>
    <t xml:space="preserve">65267</t>
  </si>
  <si>
    <t xml:space="preserve">Prihodi s naslova osiguranja, refundacije štete i totalne štete</t>
  </si>
  <si>
    <t xml:space="preserve">Povrat kapitalnih pomoći danih trgovačkim društvima u javnom sektoru po protestiranim jamstvima</t>
  </si>
  <si>
    <t xml:space="preserve">Povrat kapitalnih pomoći danih tuzemnim trgovačkim društvima izvan javnog sektora po protestiranim jamstvima</t>
  </si>
  <si>
    <t xml:space="preserve">Povrat kapitalnih pomoći danih tuzemnim obrtnicima po protestiranim jamstvima</t>
  </si>
  <si>
    <t xml:space="preserve">Povrat kapitalnih pomoći danih inozemnim trgovačkim društvima po protestiranim jamstvima </t>
  </si>
  <si>
    <t xml:space="preserve">Povrat kapitalnih pomoći danih inozemnim obrtnicima po protestiranim jamstvima </t>
  </si>
  <si>
    <t xml:space="preserve">Otpremnine</t>
  </si>
  <si>
    <t xml:space="preserve">31214</t>
  </si>
  <si>
    <t xml:space="preserve">Naknade za bolest, invalidnost i smrtni slučaj</t>
  </si>
  <si>
    <t xml:space="preserve">31215</t>
  </si>
  <si>
    <t xml:space="preserve">Naknade za prijevoz na posao i s posla</t>
  </si>
  <si>
    <t xml:space="preserve">32121</t>
  </si>
  <si>
    <t xml:space="preserve">32351</t>
  </si>
  <si>
    <t xml:space="preserve">Zakupnine za zemljišta</t>
  </si>
  <si>
    <t xml:space="preserve">32361</t>
  </si>
  <si>
    <t xml:space="preserve">32371</t>
  </si>
  <si>
    <t xml:space="preserve">Autorski honorari</t>
  </si>
  <si>
    <t xml:space="preserve">32372</t>
  </si>
  <si>
    <t xml:space="preserve">Ugovori o djelu</t>
  </si>
  <si>
    <t xml:space="preserve">32377</t>
  </si>
  <si>
    <t xml:space="preserve">Usluge agencija, studentskog servisa (prijepisi, prijevodi i drugo)</t>
  </si>
  <si>
    <t xml:space="preserve">32398</t>
  </si>
  <si>
    <t xml:space="preserve">Naknada za energetsku uslugu</t>
  </si>
  <si>
    <t xml:space="preserve">Naknade za rad članovima predstavničkih i izvršnih tijela i upravnih vijeća</t>
  </si>
  <si>
    <t xml:space="preserve">32911</t>
  </si>
  <si>
    <t xml:space="preserve">32923</t>
  </si>
  <si>
    <t xml:space="preserve">Premije osiguranja zaposlenih</t>
  </si>
  <si>
    <t xml:space="preserve">32942</t>
  </si>
  <si>
    <t xml:space="preserve">Međunarodne članarine</t>
  </si>
  <si>
    <t xml:space="preserve">32955</t>
  </si>
  <si>
    <t xml:space="preserve">Novčana naknada poslodavca zbog nezapošljavanja osoba s invaliditetom</t>
  </si>
  <si>
    <t xml:space="preserve">Kamate za izdane trezorske zapise u zemlji</t>
  </si>
  <si>
    <t xml:space="preserve">34111</t>
  </si>
  <si>
    <t xml:space="preserve">Kamate za izdane trezorske zapise u inozemstvu</t>
  </si>
  <si>
    <t xml:space="preserve">34112</t>
  </si>
  <si>
    <t xml:space="preserve">Kamate za izdane mjenice u domaćoj valuti</t>
  </si>
  <si>
    <t xml:space="preserve">34121</t>
  </si>
  <si>
    <t xml:space="preserve">Kamate za izdane mjenice u stranoj valuti</t>
  </si>
  <si>
    <t xml:space="preserve">34122</t>
  </si>
  <si>
    <t xml:space="preserve">Kamate za izdane obveznice u zemlji</t>
  </si>
  <si>
    <t xml:space="preserve">34131</t>
  </si>
  <si>
    <t xml:space="preserve">Kamate za izdane obveznice u inozemstvu</t>
  </si>
  <si>
    <t xml:space="preserve">34132</t>
  </si>
  <si>
    <t xml:space="preserve">Kamate za ostale vrijednosne papire u zemlji</t>
  </si>
  <si>
    <t xml:space="preserve">34191</t>
  </si>
  <si>
    <t xml:space="preserve">Kamate za ostale vrijednosne papire u inozemstvu</t>
  </si>
  <si>
    <t xml:space="preserve">34192</t>
  </si>
  <si>
    <t xml:space="preserve">Kamate za primljene zajmove od međunarodnih organizacija</t>
  </si>
  <si>
    <t xml:space="preserve">34213</t>
  </si>
  <si>
    <t xml:space="preserve">Kamate za primljene kredite i zajmove od institucija i tijela EU</t>
  </si>
  <si>
    <t xml:space="preserve">34214</t>
  </si>
  <si>
    <t xml:space="preserve">Kamate za primljene zajmove od inozemnih vlada u EU</t>
  </si>
  <si>
    <t xml:space="preserve">34215</t>
  </si>
  <si>
    <t xml:space="preserve">Kamate za primljene zajmove od inozemnih vlada izvan EU</t>
  </si>
  <si>
    <t xml:space="preserve">34216</t>
  </si>
  <si>
    <t xml:space="preserve">Kamate za primljene kredite od kreditnih institucija u javnom sektoru</t>
  </si>
  <si>
    <t xml:space="preserve">34222</t>
  </si>
  <si>
    <t xml:space="preserve">Kamate za primljene zajmove od osiguravajućih društava u javnom sektoru</t>
  </si>
  <si>
    <t xml:space="preserve">34223</t>
  </si>
  <si>
    <t xml:space="preserve">Kamate za primljene zajmove od ostalih financijskih institucija u javnom sektoru</t>
  </si>
  <si>
    <t xml:space="preserve">34224</t>
  </si>
  <si>
    <t xml:space="preserve">Kamate za primljene kredite od tuzemnih kreditnih institucija izvan javnog sektora</t>
  </si>
  <si>
    <t xml:space="preserve">34233</t>
  </si>
  <si>
    <t xml:space="preserve">Kamate za primljene zajmove od tuzemnih osiguravajućih društava izvan javnog sektora</t>
  </si>
  <si>
    <t xml:space="preserve">34234</t>
  </si>
  <si>
    <t xml:space="preserve">Kamate za primljene zajmove od ostalih tuzemnih financijskih institucija izvan javnog sektora</t>
  </si>
  <si>
    <t xml:space="preserve">34235</t>
  </si>
  <si>
    <t xml:space="preserve">Kamate za primljene kredite od inozemnih kreditnih institucija</t>
  </si>
  <si>
    <t xml:space="preserve">34236</t>
  </si>
  <si>
    <t xml:space="preserve">Kamate za primljene zajmove od inozemnih osiguravajućih društava</t>
  </si>
  <si>
    <t xml:space="preserve">34237</t>
  </si>
  <si>
    <t xml:space="preserve">Kamate za primljene zajmove od ostalih inozemnih financijskih institucija</t>
  </si>
  <si>
    <t xml:space="preserve">34238</t>
  </si>
  <si>
    <t xml:space="preserve">Kamate za primljene zajmove od tuzemnih trgovačkih društava izvan javnog sektora</t>
  </si>
  <si>
    <t xml:space="preserve">34273</t>
  </si>
  <si>
    <t xml:space="preserve">Kamate za primljene zajmove od tuzemnih obrtnika</t>
  </si>
  <si>
    <t xml:space="preserve">34274</t>
  </si>
  <si>
    <t xml:space="preserve">Kamate za primljene zajmove od inozemnih trgovačkih društava</t>
  </si>
  <si>
    <t xml:space="preserve">34275</t>
  </si>
  <si>
    <t xml:space="preserve">Kamate za primljene zajmove od državnog proračuna</t>
  </si>
  <si>
    <t xml:space="preserve">34281</t>
  </si>
  <si>
    <t xml:space="preserve">Kamate za primljene zajmove od županijskih proračuna</t>
  </si>
  <si>
    <t xml:space="preserve">34282</t>
  </si>
  <si>
    <t xml:space="preserve">Kamate za primljene zajmove od gradskih proračuna</t>
  </si>
  <si>
    <t xml:space="preserve">34283</t>
  </si>
  <si>
    <t xml:space="preserve">Kamate za primljene zajmove od općinskih proračuna</t>
  </si>
  <si>
    <t xml:space="preserve">34284</t>
  </si>
  <si>
    <t xml:space="preserve">Kamate za primljene zajmove od HZMO-a, HZZ-a, HZZO-a</t>
  </si>
  <si>
    <t xml:space="preserve">34285</t>
  </si>
  <si>
    <t xml:space="preserve">Kamate za primljene zajmove od ostalih izvanproračunskih korisnika državnog proračuna</t>
  </si>
  <si>
    <t xml:space="preserve">34286</t>
  </si>
  <si>
    <t xml:space="preserve">Kamate za primljene zajmove od izvanproračunskih korisnika JLP(R)S </t>
  </si>
  <si>
    <t xml:space="preserve">34287</t>
  </si>
  <si>
    <t xml:space="preserve">Diskont na izdane vrijednosne papire</t>
  </si>
  <si>
    <t xml:space="preserve">34341</t>
  </si>
  <si>
    <t xml:space="preserve">Subvencije poljoprivrednicima</t>
  </si>
  <si>
    <t xml:space="preserve">35231</t>
  </si>
  <si>
    <t xml:space="preserve">Subvencije obrtnicima</t>
  </si>
  <si>
    <t xml:space="preserve">35232</t>
  </si>
  <si>
    <t xml:space="preserve">Tekuće pomoći državnom proračunu</t>
  </si>
  <si>
    <t xml:space="preserve">36313</t>
  </si>
  <si>
    <t xml:space="preserve">Tekuće pomoći županijskim proračunima</t>
  </si>
  <si>
    <t xml:space="preserve">36314</t>
  </si>
  <si>
    <t xml:space="preserve">Tekuće pomoći gradskim proračunima</t>
  </si>
  <si>
    <t xml:space="preserve">36315</t>
  </si>
  <si>
    <t xml:space="preserve">Tekuće pomoći općinskim proračunima</t>
  </si>
  <si>
    <t xml:space="preserve">36316</t>
  </si>
  <si>
    <t xml:space="preserve">Tekuće pomoći HZMO-u, HZZ-u i HZZO-u</t>
  </si>
  <si>
    <t xml:space="preserve">36317</t>
  </si>
  <si>
    <t xml:space="preserve">Tekuće pomoći ostalim izvanproračunskim korisnicima državnog proračuna</t>
  </si>
  <si>
    <t xml:space="preserve">36318</t>
  </si>
  <si>
    <t xml:space="preserve">Tekuće pomoći izvanproračunskim korisnicima JLP(R)S</t>
  </si>
  <si>
    <t xml:space="preserve">36319</t>
  </si>
  <si>
    <t xml:space="preserve">Kapitalne pomoći državnom proračunu</t>
  </si>
  <si>
    <t xml:space="preserve">36323</t>
  </si>
  <si>
    <t xml:space="preserve">Kapitalne pomoći županijskim proračunima</t>
  </si>
  <si>
    <t xml:space="preserve">36324</t>
  </si>
  <si>
    <t xml:space="preserve">Kapitalne pomoći gradskim proračunima</t>
  </si>
  <si>
    <t xml:space="preserve">36325</t>
  </si>
  <si>
    <t xml:space="preserve">Kapitalne pomoći općinskim proračunima</t>
  </si>
  <si>
    <t xml:space="preserve">36326</t>
  </si>
  <si>
    <t xml:space="preserve">Kapitalne pomoći HZMO-u, HZZ-u i HZZO-u</t>
  </si>
  <si>
    <t xml:space="preserve">36327</t>
  </si>
  <si>
    <t xml:space="preserve">Kapitalne pomoći ostalim izvanproračunskim korisnicima državnog proračuna</t>
  </si>
  <si>
    <t xml:space="preserve">36328</t>
  </si>
  <si>
    <t xml:space="preserve">Kapitalne pomoći izvanproračunskim korisnicima JLP(R)S</t>
  </si>
  <si>
    <t xml:space="preserve">36329</t>
  </si>
  <si>
    <t xml:space="preserve">36351</t>
  </si>
  <si>
    <t xml:space="preserve">Pomoći županijskim proračunima po protestiranim jamstvima</t>
  </si>
  <si>
    <t xml:space="preserve">36352</t>
  </si>
  <si>
    <t xml:space="preserve">Pomoći gradskim proračunima po protestiranim jamstvima</t>
  </si>
  <si>
    <t xml:space="preserve">36353</t>
  </si>
  <si>
    <t xml:space="preserve">Pomoći općinskim proračunima po protestiranim jamstvima</t>
  </si>
  <si>
    <t xml:space="preserve">36354</t>
  </si>
  <si>
    <t xml:space="preserve">Pomoći HZMO-u, HZZ-u i HZZO-u po protestiranim jamstvima</t>
  </si>
  <si>
    <t xml:space="preserve">36355</t>
  </si>
  <si>
    <t xml:space="preserve">Pomoći ostalim izvanproračunskim korisnicima državnog proračuna po protestiranim jamstvima</t>
  </si>
  <si>
    <t xml:space="preserve">36356</t>
  </si>
  <si>
    <t xml:space="preserve">Pomoći izvanproračunskim korisnicima JLP(R)S po protestiranim jamstvima</t>
  </si>
  <si>
    <t xml:space="preserve">36361</t>
  </si>
  <si>
    <t xml:space="preserve">Povrat pomoći primljenih iz državnog proračuna po protestiranim jamstvima</t>
  </si>
  <si>
    <t xml:space="preserve">36362</t>
  </si>
  <si>
    <t xml:space="preserve">Povrat pomoći primljenih iz županijskih proračuna po protestiranim jamstvima</t>
  </si>
  <si>
    <t xml:space="preserve">36363</t>
  </si>
  <si>
    <t xml:space="preserve">Povrat pomoći primljenih iz gradskih proračuna po protestiranim jamstvima</t>
  </si>
  <si>
    <t xml:space="preserve">36364</t>
  </si>
  <si>
    <t xml:space="preserve">Povrat pomoći primljenih iz općinskih proračuna po protestiranim jamstvima</t>
  </si>
  <si>
    <t xml:space="preserve">36365</t>
  </si>
  <si>
    <t xml:space="preserve">Povrat pomoći primljenih od HZMO-a, HZZ-a i HZZO-a po protestiranim jamstvima</t>
  </si>
  <si>
    <t xml:space="preserve">36366</t>
  </si>
  <si>
    <t xml:space="preserve">Povrat pomoći primljenih od ostalih izvanproračunskih korisnika državnog proračuna po protestiranim jamstvima</t>
  </si>
  <si>
    <t xml:space="preserve">36367</t>
  </si>
  <si>
    <t xml:space="preserve">Povrat pomoći primljenih od izvanproračunskih korisnika JLP(R)S po protestiranim jamstvima</t>
  </si>
  <si>
    <t xml:space="preserve">Tekuće pomoći izravnanja za decentralizirane funkcije županijskim proračunima</t>
  </si>
  <si>
    <t xml:space="preserve">36512</t>
  </si>
  <si>
    <t xml:space="preserve">Tekuće pomoći izravnanja za decentralizirane funkcije gradskim proračunima</t>
  </si>
  <si>
    <t xml:space="preserve">36513</t>
  </si>
  <si>
    <t xml:space="preserve">Tekuće pomoći izravnanja za decentralizirane funkcije općinskim proračunima</t>
  </si>
  <si>
    <t xml:space="preserve">36521</t>
  </si>
  <si>
    <t xml:space="preserve">Kapitalne pomoći izravnanja za decentralizirane funkcije županijskim proračunima</t>
  </si>
  <si>
    <t xml:space="preserve">36522</t>
  </si>
  <si>
    <t xml:space="preserve">Kapitalne pomoći izravnanja za decentralizirane funkcije gradskim proračunima</t>
  </si>
  <si>
    <t xml:space="preserve">36523</t>
  </si>
  <si>
    <t xml:space="preserve">Kapitalne pomoći izravnanja za decentralizirane funkcije općinskim proračunima</t>
  </si>
  <si>
    <t xml:space="preserve">36531</t>
  </si>
  <si>
    <t xml:space="preserve">Pomoći fiskalnog izravnanja županijskim proračunima</t>
  </si>
  <si>
    <t xml:space="preserve">36532</t>
  </si>
  <si>
    <t xml:space="preserve">Pomoći fiskalnog izravnanja gradskim proračunima</t>
  </si>
  <si>
    <t xml:space="preserve">36533</t>
  </si>
  <si>
    <t xml:space="preserve">Pomoći fiskalnog izravnanja općinskim proračunima</t>
  </si>
  <si>
    <t xml:space="preserve">36631</t>
  </si>
  <si>
    <t xml:space="preserve">Pomoći proračunskim korisnicima državnog proračuna po protestiranim jamstvima</t>
  </si>
  <si>
    <t xml:space="preserve">36632</t>
  </si>
  <si>
    <t xml:space="preserve">Pomoći proračunskim korisnicima JLP(R)S po protestiranim jamstvima</t>
  </si>
  <si>
    <t xml:space="preserve">36811</t>
  </si>
  <si>
    <t xml:space="preserve">Tekuće pomoći proračunskim korisnicima državnog proračuna temeljem prijenosa EU sredstava</t>
  </si>
  <si>
    <t xml:space="preserve">36812</t>
  </si>
  <si>
    <t xml:space="preserve">Tekuće pomoći proračunskim korisnicima županijskih proračuna temeljem prijenosa EU sredstava</t>
  </si>
  <si>
    <t xml:space="preserve">36813</t>
  </si>
  <si>
    <t xml:space="preserve">Tekuće pomoći proračunskim korisnicima gradskih proračuna temeljem prijenosa EU sredstava</t>
  </si>
  <si>
    <t xml:space="preserve">36814</t>
  </si>
  <si>
    <t xml:space="preserve">Tekuće pomoći proračunskim korisnicima općinskih proračuna temeljem prijenosa EU sredstava</t>
  </si>
  <si>
    <t xml:space="preserve">36815</t>
  </si>
  <si>
    <t xml:space="preserve">Tekuće pomoći županijskim proračunima temeljem prijenosa EU sredstava</t>
  </si>
  <si>
    <t xml:space="preserve">36816</t>
  </si>
  <si>
    <t xml:space="preserve">Tekuće pomoći gradskim proračunima temeljem prijenosa EU sredstava</t>
  </si>
  <si>
    <t xml:space="preserve">36817</t>
  </si>
  <si>
    <t xml:space="preserve">Tekuće pomoći općinskim proračunima temeljem prijenosa EU sredstava</t>
  </si>
  <si>
    <t xml:space="preserve">36818</t>
  </si>
  <si>
    <t xml:space="preserve">Tekuće pomoći izvanproračunskim korisnicima državnog proračuna temeljem prijenosa EU sredstava</t>
  </si>
  <si>
    <t xml:space="preserve">36819</t>
  </si>
  <si>
    <t xml:space="preserve">Tekuće pomoći izvanproračunskim korisnicima JLP(R)S temeljem prijenosa EU sredstava</t>
  </si>
  <si>
    <t xml:space="preserve">36821</t>
  </si>
  <si>
    <t xml:space="preserve">Kapitalne pomoći proračunskim korisnicima državnog proračuna temeljem prijenosa EU sredstava</t>
  </si>
  <si>
    <t xml:space="preserve">36822</t>
  </si>
  <si>
    <t xml:space="preserve">Kapitalne pomoći proračunskim korisnicima županijskih proračuna temeljem prijenosa EU sredstava</t>
  </si>
  <si>
    <t xml:space="preserve">36823</t>
  </si>
  <si>
    <t xml:space="preserve">Kapitalne pomoći proračunskim korisnicima gradskih proračuna temeljem prijenosa EU sredstava</t>
  </si>
  <si>
    <t xml:space="preserve">36824</t>
  </si>
  <si>
    <t xml:space="preserve">Kapitalne pomoći proračunskim korisnicima općinskih proračuna temeljem prijenosa EU sredstava</t>
  </si>
  <si>
    <t xml:space="preserve">36825</t>
  </si>
  <si>
    <t xml:space="preserve">Kapitalne pomoći županijskim proračunima temeljem prijenosa EU sredstava</t>
  </si>
  <si>
    <t xml:space="preserve">36826</t>
  </si>
  <si>
    <t xml:space="preserve">Kapitalne pomoći gradskim proračunima temeljem prijenosa EU sredstava</t>
  </si>
  <si>
    <t xml:space="preserve">36827</t>
  </si>
  <si>
    <t xml:space="preserve">Kapitalne pomoći općinskim proračunima temeljem prijenosa EU sredstava</t>
  </si>
  <si>
    <t xml:space="preserve">36828</t>
  </si>
  <si>
    <t xml:space="preserve">Kapitalne pomoći izvanproračunskim korisnicima državnog proračuna temeljem prijenosa EU sredstava</t>
  </si>
  <si>
    <t xml:space="preserve">36829</t>
  </si>
  <si>
    <t xml:space="preserve">Kapitalne pomoći izvanproračunskim korisnicima JLP(R)S temeljem prijenosa EU sredstava</t>
  </si>
  <si>
    <t xml:space="preserve">37131</t>
  </si>
  <si>
    <t xml:space="preserve">Naknade za bolest i invaliditet</t>
  </si>
  <si>
    <t xml:space="preserve">37132</t>
  </si>
  <si>
    <t xml:space="preserve">Naknade za zdravstvenu zaštitu u inozemstvu</t>
  </si>
  <si>
    <t xml:space="preserve">37139</t>
  </si>
  <si>
    <t xml:space="preserve">Ostale naknade na temelju osiguranja u novcu</t>
  </si>
  <si>
    <t xml:space="preserve">37141</t>
  </si>
  <si>
    <t xml:space="preserve">Medicinske (zdravstvene) usluge </t>
  </si>
  <si>
    <t xml:space="preserve">37143</t>
  </si>
  <si>
    <t xml:space="preserve">Farmaceutski proizvodi</t>
  </si>
  <si>
    <t xml:space="preserve">37144</t>
  </si>
  <si>
    <t xml:space="preserve">Pomoć i njega u kući</t>
  </si>
  <si>
    <t xml:space="preserve">37149</t>
  </si>
  <si>
    <t xml:space="preserve">Ostale naknade na temelju osiguranja u naravi</t>
  </si>
  <si>
    <t xml:space="preserve">37211</t>
  </si>
  <si>
    <t xml:space="preserve">Naknade za dječji doplatak</t>
  </si>
  <si>
    <t xml:space="preserve">37212</t>
  </si>
  <si>
    <t xml:space="preserve">Pomoć obiteljima i kućanstvima</t>
  </si>
  <si>
    <t xml:space="preserve">37213</t>
  </si>
  <si>
    <t xml:space="preserve">Pomoć osobama s invaliditetom</t>
  </si>
  <si>
    <t xml:space="preserve">37214</t>
  </si>
  <si>
    <t xml:space="preserve">Naknade za mirovine i dodatke - posebni propis</t>
  </si>
  <si>
    <t xml:space="preserve">Stipendije i školarine</t>
  </si>
  <si>
    <t xml:space="preserve">37215</t>
  </si>
  <si>
    <t xml:space="preserve">Naknade za pomoć bivšim političkim zatvorenicima i neosnovano pritvorenim osobama</t>
  </si>
  <si>
    <t xml:space="preserve">37216</t>
  </si>
  <si>
    <t xml:space="preserve">Porodiljne naknade i oprema za novorođenčad</t>
  </si>
  <si>
    <t xml:space="preserve">37217</t>
  </si>
  <si>
    <t xml:space="preserve">Pomoć nezaposlenim osobama</t>
  </si>
  <si>
    <t xml:space="preserve">37218</t>
  </si>
  <si>
    <t xml:space="preserve">Ostale naknade iz proračuna u novcu</t>
  </si>
  <si>
    <t xml:space="preserve">37219</t>
  </si>
  <si>
    <t xml:space="preserve">Sufinanciranje cijene prijevoza</t>
  </si>
  <si>
    <t xml:space="preserve">37221</t>
  </si>
  <si>
    <t xml:space="preserve">37222</t>
  </si>
  <si>
    <t xml:space="preserve">37223</t>
  </si>
  <si>
    <t xml:space="preserve">Stanovanje</t>
  </si>
  <si>
    <t xml:space="preserve">37224</t>
  </si>
  <si>
    <t xml:space="preserve">Prehrana</t>
  </si>
  <si>
    <t xml:space="preserve">37229</t>
  </si>
  <si>
    <t xml:space="preserve">Ostale naknade iz proračuna u naravi</t>
  </si>
  <si>
    <t xml:space="preserve">Tekuće donacije građanima i kućanstvima</t>
  </si>
  <si>
    <t xml:space="preserve">38117</t>
  </si>
  <si>
    <t xml:space="preserve">Kapitalne pomoći trgovačkim društvima u javnom sektoru</t>
  </si>
  <si>
    <t xml:space="preserve">38612</t>
  </si>
  <si>
    <t xml:space="preserve">Kapitalne pomoći kreditnim institucijama u javnom sektoru</t>
  </si>
  <si>
    <t xml:space="preserve">38613</t>
  </si>
  <si>
    <t xml:space="preserve">Kapitalne pomoći osiguravajućim društvima u javnom sektoru</t>
  </si>
  <si>
    <t xml:space="preserve">38614</t>
  </si>
  <si>
    <t xml:space="preserve">Kapitalne pomoći ostalim financijskim institucijama u javnom sektoru</t>
  </si>
  <si>
    <t xml:space="preserve">38615</t>
  </si>
  <si>
    <t xml:space="preserve">Kapitalne pomoći trgovačkim društvima izvan javnog sektora</t>
  </si>
  <si>
    <t xml:space="preserve">38622</t>
  </si>
  <si>
    <t xml:space="preserve">Kapitalne pomoći kreditnim institucijama izvan javnog sektora</t>
  </si>
  <si>
    <t xml:space="preserve">38623</t>
  </si>
  <si>
    <t xml:space="preserve">Kapitalne pomoći osiguravajućim društvima izvan javnog sektora</t>
  </si>
  <si>
    <t xml:space="preserve">38624</t>
  </si>
  <si>
    <t xml:space="preserve">Kapitalne pomoći ostalim financijskim institucijama izvan javnog sektora</t>
  </si>
  <si>
    <t xml:space="preserve">38625</t>
  </si>
  <si>
    <t xml:space="preserve">38626</t>
  </si>
  <si>
    <t xml:space="preserve">Kapitalne pomoći zadrugama</t>
  </si>
  <si>
    <t xml:space="preserve">Kapitalne pomoći poljoprivrednicima</t>
  </si>
  <si>
    <t xml:space="preserve">38631</t>
  </si>
  <si>
    <t xml:space="preserve">Kapitalne pomoći obrtnicima</t>
  </si>
  <si>
    <t xml:space="preserve">38632</t>
  </si>
  <si>
    <t xml:space="preserve">Kapitalne pomoći subjektima u javnom sektoru iz EU sredstava </t>
  </si>
  <si>
    <t xml:space="preserve">38641</t>
  </si>
  <si>
    <t xml:space="preserve">38642</t>
  </si>
  <si>
    <t xml:space="preserve">Kapitalne pomoći subjektima izvan javnog sektora iz EU sredstava </t>
  </si>
  <si>
    <t xml:space="preserve">38651</t>
  </si>
  <si>
    <t xml:space="preserve">Kapitalne pomoći trgovačkim društvima u javnom sektoru po protestiranim jamstvima</t>
  </si>
  <si>
    <t xml:space="preserve">38652</t>
  </si>
  <si>
    <t xml:space="preserve">Kapitalne pomoći tuzemnim trgovačkim društvima izvan javnog sektora po protestiranim jamstvima</t>
  </si>
  <si>
    <t xml:space="preserve">38653</t>
  </si>
  <si>
    <t xml:space="preserve">Kapitalne pomoći tuzemnim obrtnicima po protestiranim jamstvima</t>
  </si>
  <si>
    <t xml:space="preserve">Povrat zajmova danih neprofitnim organizacijama, građanima i kućanstvima u tuzemstvu – dugoročni</t>
  </si>
  <si>
    <t xml:space="preserve">81212</t>
  </si>
  <si>
    <t xml:space="preserve">Povrat zajmova danih kreditnim institucijama u javnom sektoru – dugoročni</t>
  </si>
  <si>
    <t xml:space="preserve">81322</t>
  </si>
  <si>
    <t xml:space="preserve">Povrat zajmova danih osiguravajućim društvima u javnom sektoru – dugoročni</t>
  </si>
  <si>
    <t xml:space="preserve">81332</t>
  </si>
  <si>
    <t xml:space="preserve">Povrat zajmova danih ostalim financijskim institucijama u javnom sektoru – dugoročni</t>
  </si>
  <si>
    <t xml:space="preserve">81342</t>
  </si>
  <si>
    <t xml:space="preserve">Povrat zajmova danih trgovačkim društvima u javnom sektoru – kratkoročni</t>
  </si>
  <si>
    <t xml:space="preserve">81411</t>
  </si>
  <si>
    <t xml:space="preserve">Povrat zajmova danih trgovačkim društvima u javnom sektoru – dugoročni</t>
  </si>
  <si>
    <t xml:space="preserve">81412</t>
  </si>
  <si>
    <t xml:space="preserve">Povrat zajmova danih tuzemnim kreditnim institucijama izvan javnog sektora – dugoročni</t>
  </si>
  <si>
    <t xml:space="preserve">81532</t>
  </si>
  <si>
    <t xml:space="preserve">Povrat zajmova danih tuzemnim osiguravajućim društvima izvan javnog sektora – dugoročni</t>
  </si>
  <si>
    <t xml:space="preserve">81542</t>
  </si>
  <si>
    <t xml:space="preserve">Povrat zajmova danih ostalim tuzemnim financijskim institucijama izvan javnog sektora - dugoročni</t>
  </si>
  <si>
    <t xml:space="preserve">81552</t>
  </si>
  <si>
    <t xml:space="preserve">Povrat zajmova danih tuzemnim trgovačkim društvima izvan javnog sektora - kratkoročni</t>
  </si>
  <si>
    <t xml:space="preserve">81631</t>
  </si>
  <si>
    <t xml:space="preserve">Povrat zajmova danih tuzemnim trgovačkim društvima izvan javnog sektora - dugoročni</t>
  </si>
  <si>
    <t xml:space="preserve">81632</t>
  </si>
  <si>
    <t xml:space="preserve">Povrat zajmova danih tuzemnim obrtnicima - kratkoročni</t>
  </si>
  <si>
    <t xml:space="preserve">81641</t>
  </si>
  <si>
    <t xml:space="preserve">Povrat zajmova danih tuzemnim obrtnicima - dugoročni</t>
  </si>
  <si>
    <t xml:space="preserve">81642</t>
  </si>
  <si>
    <t xml:space="preserve">Povrat zajmova danih državnom proračunu - kratkoročni</t>
  </si>
  <si>
    <t xml:space="preserve">81711</t>
  </si>
  <si>
    <t xml:space="preserve">Povrat zajmova danih državnom proračunu - dugoročni</t>
  </si>
  <si>
    <t xml:space="preserve">81712</t>
  </si>
  <si>
    <t xml:space="preserve">Povrat zajmova danih županijskim proračunima - kratkoročni</t>
  </si>
  <si>
    <t xml:space="preserve">81721</t>
  </si>
  <si>
    <t xml:space="preserve">Povrat zajmova danih županijskim proračunima - dugoročni</t>
  </si>
  <si>
    <t xml:space="preserve">81722</t>
  </si>
  <si>
    <t xml:space="preserve">Povrat zajmova danih gradskim proračunima - kratkoročni</t>
  </si>
  <si>
    <t xml:space="preserve">81731</t>
  </si>
  <si>
    <t xml:space="preserve">Povrat zajmova danih gradskim proračunima - dugoročni</t>
  </si>
  <si>
    <t xml:space="preserve">81732</t>
  </si>
  <si>
    <t xml:space="preserve">Povrat zajmova danih općinskim proračunima - kratkoročni</t>
  </si>
  <si>
    <t xml:space="preserve">81741</t>
  </si>
  <si>
    <t xml:space="preserve">Povrat zajmova danih općinskim proračunima - dugoročni</t>
  </si>
  <si>
    <t xml:space="preserve">81742</t>
  </si>
  <si>
    <t xml:space="preserve">Povrat zajmova danih HZMO-u, HZZ-u i HZZO-u - kratkoročni</t>
  </si>
  <si>
    <t xml:space="preserve">81751</t>
  </si>
  <si>
    <t xml:space="preserve">Povrat zajmova danih HZMO-u, HZZ-u i HZZO-u - dugoročni</t>
  </si>
  <si>
    <t xml:space="preserve">81752</t>
  </si>
  <si>
    <t xml:space="preserve">Povrat zajmova danih ostalim izvanproračunskim korisnicima državnog proračuna - kratkoročni</t>
  </si>
  <si>
    <t xml:space="preserve">81761</t>
  </si>
  <si>
    <t xml:space="preserve">Povrat zajmova danih ostalim izvanproračunskim korisnicima državnog proračuna - dugoročni</t>
  </si>
  <si>
    <t xml:space="preserve">81762</t>
  </si>
  <si>
    <t xml:space="preserve">Povrat zajmova danih izvanproračunskim korisnicima JLP(R)S - kratkoročni</t>
  </si>
  <si>
    <t xml:space="preserve">81771</t>
  </si>
  <si>
    <t xml:space="preserve">Povrat zajmova danih izvanproračunskim korisnicima JLP(R)S - dugoročni</t>
  </si>
  <si>
    <t xml:space="preserve">81772</t>
  </si>
  <si>
    <t xml:space="preserve">Ostali vrijednosni papiri - tuzemni - dugoročni</t>
  </si>
  <si>
    <t xml:space="preserve">82412</t>
  </si>
  <si>
    <t xml:space="preserve">Primljeni zajmovi od međunarodnih organizacija - dugoročni</t>
  </si>
  <si>
    <t xml:space="preserve">84132</t>
  </si>
  <si>
    <t xml:space="preserve">Primljeni krediti i zajmovi od institucija i tijela EU - dugoročni</t>
  </si>
  <si>
    <t xml:space="preserve">84142</t>
  </si>
  <si>
    <t xml:space="preserve">Primljeni zajmovi od inozemnih vlada u EU - dugoročni</t>
  </si>
  <si>
    <t xml:space="preserve">84152</t>
  </si>
  <si>
    <t xml:space="preserve">Primljeni zajmovi od inozemnih vlada izvan EU - dugoročni</t>
  </si>
  <si>
    <t xml:space="preserve">84162</t>
  </si>
  <si>
    <t xml:space="preserve">Primljeni krediti od kreditnih institucija u javnom sektoru - kratkoročni</t>
  </si>
  <si>
    <t xml:space="preserve">84221</t>
  </si>
  <si>
    <t xml:space="preserve">Primljeni krediti od kreditnih institucija u javnom sektoru - dugoročni</t>
  </si>
  <si>
    <t xml:space="preserve">84222</t>
  </si>
  <si>
    <t xml:space="preserve">84223</t>
  </si>
  <si>
    <t xml:space="preserve">Primljeni financijski najam od kreditnih institucija u javnom sektoru</t>
  </si>
  <si>
    <t xml:space="preserve">Primljeni zajmovi od osiguravajućih društava u javnom sektoru - dugoročni</t>
  </si>
  <si>
    <t xml:space="preserve">84232</t>
  </si>
  <si>
    <t xml:space="preserve">Primljeni zajmovi od ostalih financijskih institucija u javnom sektoru - dugoročni</t>
  </si>
  <si>
    <t xml:space="preserve">84242</t>
  </si>
  <si>
    <t xml:space="preserve">84243</t>
  </si>
  <si>
    <t xml:space="preserve">Primljeni financijski najam od ostalih financijskih institucija u javnom sektoru</t>
  </si>
  <si>
    <t xml:space="preserve">Primljeni zajmovi od trgovačkih društava u javnom sektoru - dugoročni</t>
  </si>
  <si>
    <t xml:space="preserve">84312</t>
  </si>
  <si>
    <t xml:space="preserve">Primljeni krediti od tuzemnih kreditnih institucija izvan javnog sektora - kratkoročni</t>
  </si>
  <si>
    <t xml:space="preserve">84431</t>
  </si>
  <si>
    <t xml:space="preserve">Primljeni krediti od tuzemnih kreditnih institucija izvan javnog sektora - dugoročni</t>
  </si>
  <si>
    <t xml:space="preserve">84432</t>
  </si>
  <si>
    <t xml:space="preserve">84433</t>
  </si>
  <si>
    <t xml:space="preserve">Primljeni financijski najam od tuzemnih kreditnih institucija izvan javnog sektora</t>
  </si>
  <si>
    <t xml:space="preserve">Primljeni zajmovi od tuzemnih osiguravajućih društava izvan javnog sektora - dugoročni</t>
  </si>
  <si>
    <t xml:space="preserve">84442</t>
  </si>
  <si>
    <t xml:space="preserve">Primljeni zajmovi od ostalih tuzemnih financijskih institucija izvan javnog sektora - dugoročni</t>
  </si>
  <si>
    <t xml:space="preserve">84452</t>
  </si>
  <si>
    <t xml:space="preserve">84453</t>
  </si>
  <si>
    <t xml:space="preserve">Primljeni financijski najam od ostalih tuzemnih financijskih institucija izvan javnog sektora</t>
  </si>
  <si>
    <t xml:space="preserve">Primljeni krediti od inozemnih kreditnih institucija - kratkoročni</t>
  </si>
  <si>
    <t xml:space="preserve">84461</t>
  </si>
  <si>
    <t xml:space="preserve">Primljeni krediti od inozemnih kreditnih institucija - dugoročni</t>
  </si>
  <si>
    <t xml:space="preserve">84462</t>
  </si>
  <si>
    <t xml:space="preserve">84463</t>
  </si>
  <si>
    <t xml:space="preserve">Primljeni financijski najam od inozemnih kreditnih institucija</t>
  </si>
  <si>
    <t xml:space="preserve">Primljeni zajmovi od inozemnih osiguravajućih društava - dugoročni</t>
  </si>
  <si>
    <t xml:space="preserve">84472</t>
  </si>
  <si>
    <t xml:space="preserve">Primljeni zajmovi od ostalih inozemnih financijskih institucija - dugoročni</t>
  </si>
  <si>
    <t xml:space="preserve">84482</t>
  </si>
  <si>
    <t xml:space="preserve">84483</t>
  </si>
  <si>
    <t xml:space="preserve">Primljeni financijski najam od ostalih inozemnih financijskih institucija</t>
  </si>
  <si>
    <t xml:space="preserve">Primljeni zajmovi od tuzemnih trgovačkih društava izvan javnog sektora - dugoročni</t>
  </si>
  <si>
    <t xml:space="preserve">84532</t>
  </si>
  <si>
    <t xml:space="preserve">Primljeni zajmovi od tuzemnih obrtnika - dugoročni</t>
  </si>
  <si>
    <t xml:space="preserve">84542</t>
  </si>
  <si>
    <t xml:space="preserve">Primljeni zajmovi od inozemnih trgovačkih društava - dugoročni</t>
  </si>
  <si>
    <t xml:space="preserve">84552</t>
  </si>
  <si>
    <t xml:space="preserve">Primljeni zajmovi od državnog proračuna - kratkoročni</t>
  </si>
  <si>
    <t xml:space="preserve">84711</t>
  </si>
  <si>
    <t xml:space="preserve">Primljeni zajmovi od državnog proračuna - dugoročni</t>
  </si>
  <si>
    <t xml:space="preserve">84712</t>
  </si>
  <si>
    <t xml:space="preserve">Primljeni zajmovi od županijskih proračuna - kratkoročni</t>
  </si>
  <si>
    <t xml:space="preserve">84721</t>
  </si>
  <si>
    <t xml:space="preserve">Primljeni zajmovi od županijskih proračuna - dugoročni</t>
  </si>
  <si>
    <t xml:space="preserve">84722</t>
  </si>
  <si>
    <t xml:space="preserve">Primljeni zajmovi od gradskih proračuna - kratkoročni</t>
  </si>
  <si>
    <t xml:space="preserve">84731</t>
  </si>
  <si>
    <t xml:space="preserve">Primljeni zajmovi od gradskih proračuna - dugoročni</t>
  </si>
  <si>
    <t xml:space="preserve">84732</t>
  </si>
  <si>
    <t xml:space="preserve">Primljeni zajmovi od općinskih proračuna - kratkoročni</t>
  </si>
  <si>
    <t xml:space="preserve">84741</t>
  </si>
  <si>
    <t xml:space="preserve">Primljeni zajmovi od općinskih proračuna - dugoročni</t>
  </si>
  <si>
    <t xml:space="preserve">84742</t>
  </si>
  <si>
    <t xml:space="preserve">Primljeni zajmovi od HZMO-a, HZZ-a i HZZO-a - kratkoročni</t>
  </si>
  <si>
    <t xml:space="preserve">84751</t>
  </si>
  <si>
    <t xml:space="preserve">Primljeni zajmovi od HZMO-a, HZZ-a i HZZO-a - dugoročni</t>
  </si>
  <si>
    <t xml:space="preserve">84752</t>
  </si>
  <si>
    <t xml:space="preserve">Primljeni zajmovi od ostalih izvanproračunskih korisnika državnog proračuna - kratkoročni</t>
  </si>
  <si>
    <t xml:space="preserve">84761</t>
  </si>
  <si>
    <t xml:space="preserve">Primljeni zajmovi od ostalih izvanproračunskih korisnika državnog proračuna - dugoročni</t>
  </si>
  <si>
    <t xml:space="preserve">84762</t>
  </si>
  <si>
    <t xml:space="preserve">84771</t>
  </si>
  <si>
    <t xml:space="preserve">Primljeni zajmovi od izvanproračunskih korisnika JLP(R)S - kratkoročni</t>
  </si>
  <si>
    <t xml:space="preserve">84772</t>
  </si>
  <si>
    <t xml:space="preserve">Primljeni zajmovi od izvanproračunskih korisnika JLP(R)S - dugoročni</t>
  </si>
  <si>
    <t xml:space="preserve">Ostali tuzemni vrijednosni papiri - dugoročni</t>
  </si>
  <si>
    <t xml:space="preserve">85412</t>
  </si>
  <si>
    <t xml:space="preserve">Dani zajmovi neprofitnim organizacijama, građanima i kućanstvima u tuzemstvu – dugoročni</t>
  </si>
  <si>
    <t xml:space="preserve">51212</t>
  </si>
  <si>
    <t xml:space="preserve">Dani zajmovi kreditnim institucijama u javnom sektoru – dugoročni</t>
  </si>
  <si>
    <t xml:space="preserve">51322</t>
  </si>
  <si>
    <t xml:space="preserve">Dani zajmovi osiguravajućim društvima u javnom sektoru – dugoročni</t>
  </si>
  <si>
    <t xml:space="preserve">51332</t>
  </si>
  <si>
    <t xml:space="preserve">Dani zajmovi ostalim financijskim institucijama u javnom sektoru – dugoročni</t>
  </si>
  <si>
    <t xml:space="preserve">51342</t>
  </si>
  <si>
    <t xml:space="preserve">Dani zajmovi trgovačkim društvima u javnom sektoru – kratkoročni</t>
  </si>
  <si>
    <t xml:space="preserve">51411</t>
  </si>
  <si>
    <t xml:space="preserve">Dani zajmovi trgovačkim društvima u javnom sektoru – dugoročni</t>
  </si>
  <si>
    <t xml:space="preserve">51412</t>
  </si>
  <si>
    <t xml:space="preserve">Dani zajmovi tuzemnim kreditnim institucijama izvan javnog sektora – dugoročni</t>
  </si>
  <si>
    <t xml:space="preserve">51532</t>
  </si>
  <si>
    <t xml:space="preserve">Dani zajmovi tuzemnim osiguravajućim društvima izvan javnog sektora – dugoročni</t>
  </si>
  <si>
    <t xml:space="preserve">51542</t>
  </si>
  <si>
    <t xml:space="preserve">Dani zajmovi ostalim tuzemnim financijskim institucijama izvan javnog sektora – dugoročni</t>
  </si>
  <si>
    <t xml:space="preserve">51552</t>
  </si>
  <si>
    <t xml:space="preserve">Dani zajmovi tuzemnim trgovačkim društvima izvan javnog sektora – kratkoročni</t>
  </si>
  <si>
    <t xml:space="preserve">51631</t>
  </si>
  <si>
    <t xml:space="preserve">Dani zajmovi tuzemnim trgovačkim društvima izvan javnog sektora – dugoročni</t>
  </si>
  <si>
    <t xml:space="preserve">51632</t>
  </si>
  <si>
    <t xml:space="preserve">Dani zajmovi tuzemnim obrtnicima – kratkoročni</t>
  </si>
  <si>
    <t xml:space="preserve">51641</t>
  </si>
  <si>
    <t xml:space="preserve">Dani zajmovi tuzemnim obrtnicima – dugoročni</t>
  </si>
  <si>
    <t xml:space="preserve">51642</t>
  </si>
  <si>
    <t xml:space="preserve">Dani zajmovi državnom proračunu – kratkoročni</t>
  </si>
  <si>
    <t xml:space="preserve">51711</t>
  </si>
  <si>
    <t xml:space="preserve">Dani zajmovi državnom proračunu – dugoročni</t>
  </si>
  <si>
    <t xml:space="preserve">51712</t>
  </si>
  <si>
    <t xml:space="preserve">Dani zajmovi županijskim proračunima – kratkoročni</t>
  </si>
  <si>
    <t xml:space="preserve">51721</t>
  </si>
  <si>
    <t xml:space="preserve">Dani zajmovi županijskim proračunima – dugoročni</t>
  </si>
  <si>
    <t xml:space="preserve">51722</t>
  </si>
  <si>
    <t xml:space="preserve">Dani zajmovi gradskim proračunima – kratkoročni</t>
  </si>
  <si>
    <t xml:space="preserve">51731</t>
  </si>
  <si>
    <t xml:space="preserve">Dani zajmovi gradskim proračunima – dugoročni</t>
  </si>
  <si>
    <t xml:space="preserve">51732</t>
  </si>
  <si>
    <t xml:space="preserve">Dani zajmovi općinskim proračunima – kratkoročni</t>
  </si>
  <si>
    <t xml:space="preserve">51741</t>
  </si>
  <si>
    <t xml:space="preserve">Dani zajmovi općinskim proračunima – dugoročni</t>
  </si>
  <si>
    <t xml:space="preserve">51742</t>
  </si>
  <si>
    <t xml:space="preserve">Dani zajmovi HZMO-u, HZZ-u i HZZO-u – kratkoročni</t>
  </si>
  <si>
    <t xml:space="preserve">51751</t>
  </si>
  <si>
    <t xml:space="preserve">Dani zajmovi HZMO-u, HZZ-u i HZZO-u – dugoročni</t>
  </si>
  <si>
    <t xml:space="preserve">51752</t>
  </si>
  <si>
    <t xml:space="preserve">Dani zajmovi ostalim izvanproračunskim korisnicima državnog proračuna – kratkoročni</t>
  </si>
  <si>
    <t xml:space="preserve">51761</t>
  </si>
  <si>
    <t xml:space="preserve">Dani zajmovi ostalim izvanproračunskim korisnicima državnog proračuna – dugoročni</t>
  </si>
  <si>
    <t xml:space="preserve">51762</t>
  </si>
  <si>
    <t xml:space="preserve">Dani zajmovi izvanproračunskim korisnicima JLP(R)S – kratkoročni</t>
  </si>
  <si>
    <t xml:space="preserve">51771</t>
  </si>
  <si>
    <t xml:space="preserve">Dani zajmovi izvanproračunskim korisnicima JLP(R)S – dugoročni</t>
  </si>
  <si>
    <t xml:space="preserve">51772</t>
  </si>
  <si>
    <t xml:space="preserve">Otplata glavnice primljenih zajmova od međunarodnih organizacija – dugoročnih</t>
  </si>
  <si>
    <t xml:space="preserve">54132</t>
  </si>
  <si>
    <t xml:space="preserve">Otplata glavnice primljenih kredita i zajmova od institucija i tijela EU – dugoročnih</t>
  </si>
  <si>
    <t xml:space="preserve">54142</t>
  </si>
  <si>
    <t xml:space="preserve">Otplata glavnice primljenih zajmova od inozemnih vlada u EU – dugoročnih</t>
  </si>
  <si>
    <t xml:space="preserve">54152</t>
  </si>
  <si>
    <t xml:space="preserve">Otplata glavnice primljenih zajmova od inozemnih vlada izvan EU – dugoročnih</t>
  </si>
  <si>
    <t xml:space="preserve">54162</t>
  </si>
  <si>
    <t xml:space="preserve">Otplata glavnice primljenih kredita od kreditnih institucija u javnom sektoru – kratkoročnih</t>
  </si>
  <si>
    <t xml:space="preserve">54221</t>
  </si>
  <si>
    <t xml:space="preserve">Otplata glavnice primljenih kredita od kreditnih institucija u javnom sektoru – dugoročnih</t>
  </si>
  <si>
    <t xml:space="preserve">54222</t>
  </si>
  <si>
    <t xml:space="preserve">54223</t>
  </si>
  <si>
    <t xml:space="preserve">Otplata glavnice po financijskom najmu od kreditnih institucija u javnom sektoru</t>
  </si>
  <si>
    <t xml:space="preserve">Otplata glavnice primljenih zajmova od osiguravajućih društava u javnom sektoru – dugoročnih</t>
  </si>
  <si>
    <t xml:space="preserve">54232</t>
  </si>
  <si>
    <t xml:space="preserve">Otplata glavnice primljenih zajmova od ostalih financijskih institucija u javnom sektoru – dugoročnih</t>
  </si>
  <si>
    <t xml:space="preserve">54242</t>
  </si>
  <si>
    <t xml:space="preserve">54243</t>
  </si>
  <si>
    <t xml:space="preserve">Otplata glavnice po financijskom najmu od ostalih financijskih institucija u javnom sektoru</t>
  </si>
  <si>
    <t xml:space="preserve">Otplata glavnice primljenih zajmova od trgovačkih društava u javnom sektoru – dugoročnih</t>
  </si>
  <si>
    <t xml:space="preserve">54312</t>
  </si>
  <si>
    <t xml:space="preserve">Otplata glavnice primljenih kredita od tuzemnih kreditnih institucija izvan javnog sektora – kratkoročnih</t>
  </si>
  <si>
    <t xml:space="preserve">54431</t>
  </si>
  <si>
    <t xml:space="preserve">Otplata glavnice primljenih kredita od tuzemnih kreditnih institucija izvan javnog sektora – dugoročnih</t>
  </si>
  <si>
    <t xml:space="preserve">54432</t>
  </si>
  <si>
    <t xml:space="preserve">54433</t>
  </si>
  <si>
    <t xml:space="preserve">Otplata glavnice po financijskom najmu od tuzemnih kreditnih institucija izvan javnog sektora</t>
  </si>
  <si>
    <t xml:space="preserve">Otplata glavnice primljenih zajmova od tuzemnih osiguravajućih društava izvan javnog sektora – dugoročnih</t>
  </si>
  <si>
    <t xml:space="preserve">54442</t>
  </si>
  <si>
    <t xml:space="preserve">Otplata glavnice primljenih zajmova od ostalih tuzemnih financijskih institucija izvan javnog sektora – dugoročnih</t>
  </si>
  <si>
    <t xml:space="preserve">54452</t>
  </si>
  <si>
    <t xml:space="preserve">54453</t>
  </si>
  <si>
    <t xml:space="preserve">Otplata glavnice po financijskom najmu od ostalih tuzemnih financijskih institucija izvan javnog sektora</t>
  </si>
  <si>
    <t xml:space="preserve">Otplata glavnice primljenih kredita od inozemnih kreditnih institucija – kratkoročnih</t>
  </si>
  <si>
    <t xml:space="preserve">54461</t>
  </si>
  <si>
    <t xml:space="preserve">Otplata glavnice primljenih kredita od inozemnih kreditnih institucija – dugoročnih</t>
  </si>
  <si>
    <t xml:space="preserve">54462</t>
  </si>
  <si>
    <t xml:space="preserve">54463</t>
  </si>
  <si>
    <t xml:space="preserve">Otplata glavnice po financijskom najmu od inozemnih kreditnih institucija</t>
  </si>
  <si>
    <t xml:space="preserve">Otplata glavnice primljenih zajmova od inozemnih osiguravajućih društava – dugoročnih</t>
  </si>
  <si>
    <t xml:space="preserve">54472</t>
  </si>
  <si>
    <t xml:space="preserve">Otplata glavnice primljenih zajmova od ostalih inozemnih financijskih institucija – dugoročnih</t>
  </si>
  <si>
    <t xml:space="preserve">54482</t>
  </si>
  <si>
    <t xml:space="preserve">54483</t>
  </si>
  <si>
    <t xml:space="preserve">Otplata glavnice primljenog financijskog najma od ostalih inozemnih financijskih institucija</t>
  </si>
  <si>
    <t xml:space="preserve">Otplata glavnice primljenih zajmova od tuzemnih trgovačkih društava izvan javnog sektora – dugoročnih</t>
  </si>
  <si>
    <t xml:space="preserve">54532</t>
  </si>
  <si>
    <t xml:space="preserve">Otplata glavnice primljenih zajmova od tuzemnih obrtnika – dugoročnih</t>
  </si>
  <si>
    <t xml:space="preserve">54542</t>
  </si>
  <si>
    <t xml:space="preserve">Otplata glavnice primljenih zajmova od inozemnih trgovačkih društava – dugoročnih</t>
  </si>
  <si>
    <t xml:space="preserve">54552</t>
  </si>
  <si>
    <t xml:space="preserve">Otplata glavnice primljenih zajmova od državnog proračuna – kratkoročnih</t>
  </si>
  <si>
    <t xml:space="preserve">54711</t>
  </si>
  <si>
    <t xml:space="preserve">Otplata glavnice primljenih zajmova od državnog proračuna – dugoročnih</t>
  </si>
  <si>
    <t xml:space="preserve">54712</t>
  </si>
  <si>
    <t xml:space="preserve">Otplata glavnice primljenih zajmova od županijskih proračuna – kratkoročnih</t>
  </si>
  <si>
    <t xml:space="preserve">54721</t>
  </si>
  <si>
    <t xml:space="preserve">Otplata glavnice primljenih zajmova od županijskih proračuna – dugoročnih</t>
  </si>
  <si>
    <t xml:space="preserve">54722</t>
  </si>
  <si>
    <t xml:space="preserve">Otplata glavnice primljenih zajmova od gradskih proračuna – kratkoročnih</t>
  </si>
  <si>
    <t xml:space="preserve">54731</t>
  </si>
  <si>
    <t xml:space="preserve">Otplata glavnice primljenih zajmova od gradskih proračuna – dugoročnih</t>
  </si>
  <si>
    <t xml:space="preserve">54732</t>
  </si>
  <si>
    <t xml:space="preserve">Otplata glavnice primljenih zajmova od općinskih proračuna – kratkoročnih</t>
  </si>
  <si>
    <t xml:space="preserve">54741</t>
  </si>
  <si>
    <t xml:space="preserve">Otplata glavnice primljenih zajmova od općinskih proračuna – dugoročnih</t>
  </si>
  <si>
    <t xml:space="preserve">54742</t>
  </si>
  <si>
    <t xml:space="preserve">Otplata glavnice primljenih zajmova od HZMO-a, HZZ-a i HZZO-a – kratkoročnih</t>
  </si>
  <si>
    <t xml:space="preserve">54751</t>
  </si>
  <si>
    <t xml:space="preserve">Otplata glavnice primljenih zajmova od HZMO-a, HZZ-a i HZZO-a – dugoročnih</t>
  </si>
  <si>
    <t xml:space="preserve">54752</t>
  </si>
  <si>
    <t xml:space="preserve">Otplata glavnice primljenih zajmova od ostalih izvanproračunskih korisnika državnog proračuna – kratkoročnih</t>
  </si>
  <si>
    <t xml:space="preserve">54761</t>
  </si>
  <si>
    <t xml:space="preserve">Otplata glavnice primljenih zajmova od ostalih izvanproračunskih korisnika državnog proračuna – dugoročnih</t>
  </si>
  <si>
    <t xml:space="preserve">54762</t>
  </si>
  <si>
    <t xml:space="preserve">Otplata glavnice primljenih zajmova od izvanproračunskih korisnika JLP(R)S – kratkoročnih</t>
  </si>
  <si>
    <t xml:space="preserve">54771</t>
  </si>
  <si>
    <t xml:space="preserve">Otplata glavnice primljenih zajmova od izvanproračunskih korisnika JLP(R)S – dugoročnih</t>
  </si>
  <si>
    <t xml:space="preserve">54772</t>
  </si>
  <si>
    <t xml:space="preserve">Izdaci za otplatu glavnice za izdane ostale vrijednosne papire u zemlji - dugoročne</t>
  </si>
  <si>
    <t xml:space="preserve">55312</t>
  </si>
  <si>
    <t xml:space="preserve">Obvezni dodatni podaci</t>
  </si>
  <si>
    <t xml:space="preserve">Račun iz rač. plana</t>
  </si>
  <si>
    <t xml:space="preserve">Stanje na kraju prethodne godine</t>
  </si>
  <si>
    <t xml:space="preserve">Stanje na kraju izvještajnog razdoblja</t>
  </si>
  <si>
    <t xml:space="preserve">26224,26233, 26244,26314</t>
  </si>
  <si>
    <t xml:space="preserve">Obveze za zajmove po faktoringu od kreditnih institucija, osiguravajućih društava, ostalih financijskih institucija i trgovačkih društava u javnom sektoru</t>
  </si>
  <si>
    <t xml:space="preserve">26224,26233,26244,26314</t>
  </si>
  <si>
    <t xml:space="preserve">26243</t>
  </si>
  <si>
    <t xml:space="preserve">Obveze za financijski najam od ostalih financijskih institucija u javnom sektoru</t>
  </si>
  <si>
    <t xml:space="preserve">26453</t>
  </si>
  <si>
    <t xml:space="preserve">Obveze za financijski najam od ostalih tuzemnih financijskih institucija izvan javnog sektora</t>
  </si>
  <si>
    <t xml:space="preserve">Obveze za zajmove po faktoringu od ostalih tuzemnih financijskih institucija izvan javnog sektora</t>
  </si>
  <si>
    <t xml:space="preserve">26454</t>
  </si>
  <si>
    <t xml:space="preserve">26463</t>
  </si>
  <si>
    <t xml:space="preserve">Obveze za financijski najam od inozemnih kreditnih institucija</t>
  </si>
  <si>
    <t xml:space="preserve">26464,26473, 26484,26554, 26564</t>
  </si>
  <si>
    <t xml:space="preserve">Obveze za zajmove po faktoringu od inozemnih kreditnih institucija, inozemnih osiguravajućih društava, ostalih inozemnih financijskih institucija, inozemnih trgovačkih društava i inozemnih obrtnika</t>
  </si>
  <si>
    <t xml:space="preserve">26464,26473,26484,26554,26564</t>
  </si>
  <si>
    <t xml:space="preserve">26483</t>
  </si>
  <si>
    <t xml:space="preserve">Obveze za financijski najam od ostalih inozemnih financijskih institucija</t>
  </si>
  <si>
    <t xml:space="preserve">Obveze za zajmove po faktoringu od tuzemnih trgovačkih društava izvan javnog sektora</t>
  </si>
  <si>
    <t xml:space="preserve">26534</t>
  </si>
  <si>
    <t xml:space="preserve">Na list PR-RAS zalijepiti iz obrazaca predanih u RKPFI</t>
  </si>
  <si>
    <t xml:space="preserve">piše se u </t>
  </si>
  <si>
    <t xml:space="preserve">sive</t>
  </si>
  <si>
    <t xml:space="preserve">prvo se popunjava - Programska klasifikacija</t>
  </si>
  <si>
    <t xml:space="preserve">zatim - Račun prihoda i rashoda stupac prethodna godina za klase 6,7,3,4 i ostali stupci za klase 6 i 7 i provjera sa PR-RAS</t>
  </si>
  <si>
    <t xml:space="preserve">zatim Rashodi i prihodi prema izvoru stupac prethodna godina</t>
  </si>
  <si>
    <t xml:space="preserve">na kraju se u sažetak unese redak Preneseni višak/manjak iz prethodne godine</t>
  </si>
  <si>
    <t xml:space="preserve"> Račun financiranja i Račun fin prema izvorima se ručno popunjava</t>
  </si>
  <si>
    <t xml:space="preserve">za obrazloženje posebnog dijela</t>
  </si>
  <si>
    <t xml:space="preserve">IZ NN (Obrazloženje posebnog dijela izvještaja o izvršenju financijskog plana proračunskog i izvanproračunskog korisnika za proračunsku godinu sadrži obrazloženje izvršenja programa koje se daje kroz obrazloženje izvršenja aktivnosti i projekata zajedno s ciljevima koji su ostvareni provedbom programa i pokazateljima uspješnosti realizacije tih ciljeva koji se sastoje od pokazatelja učinka i pokazatelja rezultata.)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</si>
</sst>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dd/mm/yy"/>
    <numFmt numFmtId="166" formatCode="#,##0.00"/>
    <numFmt numFmtId="167" formatCode="#,##0"/>
    <numFmt numFmtId="168" formatCode="0.00"/>
    <numFmt numFmtId="169" formatCode="General"/>
    <numFmt numFmtId="170" formatCode="@"/>
    <numFmt numFmtId="171" formatCode="0"/>
    <numFmt numFmtId="172" formatCode="#,##0.0"/>
  </numFmts>
  <fonts count="43">
    <font>
      <sz val="11"/>
      <color rgb="FF000000"/>
      <name val="Calibri"/>
      <family val="0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i val="true"/>
      <sz val="12"/>
      <color rgb="FF000000"/>
      <name val="Times New Roman"/>
      <family val="0"/>
      <charset val="1"/>
    </font>
    <font>
      <sz val="12"/>
      <color rgb="FF000000"/>
      <name val="Times New Roman"/>
      <family val="0"/>
      <charset val="1"/>
    </font>
    <font>
      <b val="true"/>
      <sz val="12"/>
      <color rgb="FF000000"/>
      <name val="Arial"/>
      <family val="0"/>
      <charset val="1"/>
    </font>
    <font>
      <sz val="10"/>
      <color rgb="FF000000"/>
      <name val="Times New Roman"/>
      <family val="0"/>
      <charset val="1"/>
    </font>
    <font>
      <b val="true"/>
      <i val="true"/>
      <sz val="10"/>
      <color rgb="FF000000"/>
      <name val="Times New Roman"/>
      <family val="0"/>
      <charset val="1"/>
    </font>
    <font>
      <i val="true"/>
      <sz val="10"/>
      <color rgb="FF000000"/>
      <name val="Times New Roman"/>
      <family val="0"/>
      <charset val="1"/>
    </font>
    <font>
      <sz val="12"/>
      <color rgb="FF000000"/>
      <name val="Calibri"/>
      <family val="0"/>
      <charset val="1"/>
    </font>
    <font>
      <b val="true"/>
      <sz val="11"/>
      <color rgb="FF000000"/>
      <name val="Arial"/>
      <family val="0"/>
      <charset val="1"/>
    </font>
    <font>
      <i val="true"/>
      <u val="single"/>
      <sz val="10"/>
      <color rgb="FF000000"/>
      <name val="Times New Roman"/>
      <family val="0"/>
      <charset val="1"/>
    </font>
    <font>
      <sz val="11"/>
      <color rgb="FF000000"/>
      <name val="Arial"/>
      <family val="0"/>
      <charset val="1"/>
    </font>
    <font>
      <sz val="10"/>
      <color rgb="FF000000"/>
      <name val="Calibri"/>
      <family val="0"/>
      <charset val="1"/>
    </font>
    <font>
      <sz val="12"/>
      <color rgb="FF000000"/>
      <name val="Arial"/>
      <family val="0"/>
      <charset val="1"/>
    </font>
    <font>
      <b val="true"/>
      <sz val="14"/>
      <color rgb="FF000000"/>
      <name val="Arial"/>
      <family val="0"/>
      <charset val="1"/>
    </font>
    <font>
      <b val="true"/>
      <sz val="9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1"/>
      <color rgb="FF000000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b val="true"/>
      <sz val="10"/>
      <color rgb="FF000000"/>
      <name val="Arial"/>
      <family val="0"/>
      <charset val="1"/>
    </font>
    <font>
      <sz val="8"/>
      <color rgb="FF000000"/>
      <name val="Calibri"/>
      <family val="0"/>
      <charset val="1"/>
    </font>
    <font>
      <b val="true"/>
      <sz val="8"/>
      <color rgb="FF000000"/>
      <name val="Arial"/>
      <family val="0"/>
      <charset val="1"/>
    </font>
    <font>
      <sz val="14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b val="true"/>
      <i val="true"/>
      <sz val="10"/>
      <color rgb="FF000000"/>
      <name val="Arial"/>
      <family val="0"/>
      <charset val="1"/>
    </font>
    <font>
      <i val="true"/>
      <sz val="11"/>
      <color rgb="FF000000"/>
      <name val="Calibri"/>
      <family val="0"/>
      <charset val="1"/>
    </font>
    <font>
      <b val="true"/>
      <sz val="12"/>
      <color rgb="FF000000"/>
      <name val="Calibri"/>
      <family val="0"/>
      <charset val="1"/>
    </font>
    <font>
      <i val="true"/>
      <sz val="10"/>
      <color rgb="FF000000"/>
      <name val="Calibri"/>
      <family val="0"/>
      <charset val="1"/>
    </font>
    <font>
      <i val="true"/>
      <sz val="12"/>
      <color rgb="FF000000"/>
      <name val="Arial"/>
      <family val="0"/>
      <charset val="1"/>
    </font>
    <font>
      <sz val="9"/>
      <color rgb="FFC0504D"/>
      <name val="Arial"/>
      <family val="0"/>
      <charset val="1"/>
    </font>
    <font>
      <b val="true"/>
      <sz val="14"/>
      <color rgb="FF0C0C0C"/>
      <name val="Arial"/>
      <family val="0"/>
      <charset val="1"/>
    </font>
    <font>
      <b val="true"/>
      <sz val="9"/>
      <color rgb="FF0C0C0C"/>
      <name val="Arial"/>
      <family val="0"/>
      <charset val="1"/>
    </font>
    <font>
      <b val="true"/>
      <sz val="9"/>
      <color rgb="FF000080"/>
      <name val="Arial"/>
      <family val="0"/>
      <charset val="1"/>
    </font>
    <font>
      <b val="true"/>
      <sz val="12"/>
      <color rgb="FF0C0C0C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8"/>
      <color rgb="FF000080"/>
      <name val="Arial"/>
      <family val="0"/>
      <charset val="1"/>
    </font>
    <font>
      <sz val="8"/>
      <color rgb="FF000000"/>
      <name val="Arial"/>
      <family val="0"/>
      <charset val="1"/>
    </font>
    <font>
      <sz val="9"/>
      <color rgb="FF00B050"/>
      <name val="Arial"/>
      <family val="0"/>
      <charset val="1"/>
    </font>
    <font>
      <sz val="8"/>
      <color rgb="FF00B050"/>
      <name val="Arial"/>
      <family val="0"/>
      <charset val="1"/>
    </font>
    <font>
      <strike val="true"/>
      <sz val="9"/>
      <color rgb="FF000000"/>
      <name val="Arial"/>
      <family val="0"/>
      <charset val="1"/>
    </font>
    <font>
      <sz val="12"/>
      <color rgb="FF231F20"/>
      <name val="Times New Roman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E2EFD9"/>
      </patternFill>
    </fill>
    <fill>
      <patternFill patternType="solid">
        <fgColor rgb="FFFFFFFF"/>
        <bgColor rgb="FFF2F2F2"/>
      </patternFill>
    </fill>
    <fill>
      <patternFill patternType="solid">
        <fgColor rgb="FFDEEAF6"/>
        <bgColor rgb="FFDBE5F1"/>
      </patternFill>
    </fill>
    <fill>
      <patternFill patternType="solid">
        <fgColor rgb="FFFBE4D5"/>
        <bgColor rgb="FFFEF2CB"/>
      </patternFill>
    </fill>
    <fill>
      <patternFill patternType="solid">
        <fgColor rgb="FFE2EFD9"/>
        <bgColor rgb="FFDEEAF6"/>
      </patternFill>
    </fill>
    <fill>
      <patternFill patternType="solid">
        <fgColor rgb="FFD8D8D8"/>
        <bgColor rgb="FFDBE5F1"/>
      </patternFill>
    </fill>
    <fill>
      <patternFill patternType="solid">
        <fgColor rgb="FFFEF2CB"/>
        <bgColor rgb="FFFFFFCC"/>
      </patternFill>
    </fill>
    <fill>
      <patternFill patternType="solid">
        <fgColor rgb="FFFFFFCC"/>
        <bgColor rgb="FFFEF2CB"/>
      </patternFill>
    </fill>
    <fill>
      <patternFill patternType="solid">
        <fgColor rgb="FFDBE5F1"/>
        <bgColor rgb="FFDEEAF6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>
        <color rgb="FF000080"/>
      </right>
      <top style="thin"/>
      <bottom/>
      <diagonal/>
    </border>
    <border diagonalUp="false" diagonalDown="false">
      <left style="thin">
        <color rgb="FF000080"/>
      </left>
      <right style="thin">
        <color rgb="FF000080"/>
      </right>
      <top style="thin"/>
      <bottom/>
      <diagonal/>
    </border>
    <border diagonalUp="false" diagonalDown="false">
      <left/>
      <right style="thin">
        <color rgb="FF000080"/>
      </right>
      <top style="thin"/>
      <bottom/>
      <diagonal/>
    </border>
    <border diagonalUp="false" diagonalDown="false">
      <left style="thin">
        <color rgb="FF000080"/>
      </left>
      <right style="thin"/>
      <top style="thin"/>
      <bottom style="thin"/>
      <diagonal/>
    </border>
    <border diagonalUp="false" diagonalDown="false">
      <left style="thin"/>
      <right style="thin">
        <color rgb="FF000080"/>
      </right>
      <top style="thin"/>
      <bottom style="thin"/>
      <diagonal/>
    </border>
    <border diagonalUp="false" diagonalDown="false">
      <left style="thin">
        <color rgb="FF000080"/>
      </left>
      <right style="thin">
        <color rgb="FF000080"/>
      </right>
      <top style="thin"/>
      <bottom style="thin"/>
      <diagonal/>
    </border>
    <border diagonalUp="false" diagonalDown="false">
      <left/>
      <right style="thin">
        <color rgb="FF000080"/>
      </right>
      <top style="thin"/>
      <bottom style="thin"/>
      <diagonal/>
    </border>
    <border diagonalUp="false" diagonalDown="false">
      <left style="thin">
        <color rgb="FF000080"/>
      </left>
      <right style="thin"/>
      <top/>
      <bottom style="thin"/>
      <diagonal/>
    </border>
    <border diagonalUp="false" diagonalDown="false">
      <left style="thin"/>
      <right style="thin">
        <color rgb="FF000080"/>
      </right>
      <top style="thin"/>
      <bottom style="thin">
        <color rgb="FFC0C0C0"/>
      </bottom>
      <diagonal/>
    </border>
    <border diagonalUp="false" diagonalDown="false">
      <left style="thin"/>
      <right/>
      <top style="thin"/>
      <bottom style="thin">
        <color rgb="FFC0C0C0"/>
      </bottom>
      <diagonal/>
    </border>
    <border diagonalUp="false" diagonalDown="false">
      <left style="thin">
        <color rgb="FF000080"/>
      </left>
      <right style="thin">
        <color rgb="FF000080"/>
      </right>
      <top style="thin"/>
      <bottom style="thin">
        <color rgb="FFC0C0C0"/>
      </bottom>
      <diagonal/>
    </border>
    <border diagonalUp="false" diagonalDown="false">
      <left style="thin">
        <color rgb="FF000080"/>
      </left>
      <right style="thin"/>
      <top style="thin"/>
      <bottom style="thin">
        <color rgb="FFC0C0C0"/>
      </bottom>
      <diagonal/>
    </border>
    <border diagonalUp="false" diagonalDown="false">
      <left style="thin"/>
      <right style="thin">
        <color rgb="FF00008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 diagonalUp="false" diagonalDown="false">
      <left/>
      <right style="thin">
        <color rgb="FF00008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000080"/>
      </left>
      <right style="thin"/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>
        <color rgb="FF000080"/>
      </right>
      <top style="thin">
        <color rgb="FFC0C0C0"/>
      </top>
      <bottom style="thin"/>
      <diagonal/>
    </border>
    <border diagonalUp="false" diagonalDown="false">
      <left style="thin">
        <color rgb="FF000080"/>
      </left>
      <right style="thin">
        <color rgb="FF000080"/>
      </right>
      <top style="thin">
        <color rgb="FFC0C0C0"/>
      </top>
      <bottom style="thin"/>
      <diagonal/>
    </border>
    <border diagonalUp="false" diagonalDown="false">
      <left/>
      <right style="thin">
        <color rgb="FF000080"/>
      </right>
      <top style="thin">
        <color rgb="FFC0C0C0"/>
      </top>
      <bottom style="thin"/>
      <diagonal/>
    </border>
    <border diagonalUp="false" diagonalDown="false">
      <left style="thin">
        <color rgb="FF000080"/>
      </left>
      <right style="thin"/>
      <top style="thin">
        <color rgb="FFC0C0C0"/>
      </top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>
        <color rgb="FF000080"/>
      </right>
      <top style="thin"/>
      <bottom style="thin">
        <color rgb="FFC0C0C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2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1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1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3" fillId="3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3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4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1" fillId="4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21" fillId="4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1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21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1" fillId="4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8" fillId="4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1" fillId="0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6" fontId="21" fillId="4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2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1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7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21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1" fillId="5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21" fillId="5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9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6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21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9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8" fillId="3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3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8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7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5" fillId="3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1" fillId="3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1" fillId="6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6" fillId="6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25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25" fillId="3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2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3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5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1" fillId="6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8" fillId="3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1" fillId="8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21" fillId="8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9" fillId="8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8" fillId="0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6" fontId="18" fillId="3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9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3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8" fillId="3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21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1" fillId="5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9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5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1" fillId="5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1" fillId="3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8" fillId="8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9" fillId="8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7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5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6" fillId="5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6" fillId="5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6" fillId="5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5" fillId="8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5" fillId="8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25" fillId="8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25" fillId="8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6" fillId="8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5" fillId="8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1" fillId="6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21" fillId="6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21" fillId="6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6" fillId="6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21" fillId="3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21" fillId="3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6" fillId="3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8" fillId="3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3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3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8" fillId="3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8" fillId="3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5" fillId="3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5" fillId="3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5" fillId="3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5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25" fillId="7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25" fillId="7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8" fillId="3" borderId="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8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25" fillId="7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8" fillId="7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8" fillId="7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1" fillId="3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1" fillId="3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1" fillId="3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1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5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25" fillId="7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6" fontId="30" fillId="8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1" fillId="6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1" fillId="6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21" fillId="6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21" fillId="6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1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5" fillId="3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5" fillId="3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3" fillId="3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3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3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3" fillId="7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3" fillId="7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8" fillId="3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8" fillId="3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3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3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32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33" fillId="0" borderId="1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1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1" fontId="34" fillId="9" borderId="1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1" fontId="34" fillId="9" borderId="1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33" fillId="9" borderId="1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1" fontId="34" fillId="9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4" fillId="9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10" borderId="1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1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6" fillId="0" borderId="2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0" fontId="36" fillId="0" borderId="2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0" fontId="33" fillId="0" borderId="2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3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38" fillId="0" borderId="2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38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36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7" fillId="0" borderId="2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0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0" fillId="0" borderId="2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36" fillId="0" borderId="2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0" fontId="36" fillId="0" borderId="2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0" fontId="33" fillId="0" borderId="2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38" fillId="0" borderId="2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38" fillId="0" borderId="2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35" fillId="10" borderId="1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0" fontId="0" fillId="1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1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1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6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3" fillId="0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7" fillId="0" borderId="2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38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7" fillId="0" borderId="2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0" fillId="0" borderId="2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1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0" fontId="0" fillId="1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10" borderId="2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1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7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0" fontId="33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70" fontId="36" fillId="0" borderId="1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0" fontId="36" fillId="0" borderId="1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0" fontId="17" fillId="0" borderId="2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38" fillId="0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8" fillId="0" borderId="2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8" fillId="0" borderId="2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2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2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FCC"/>
      <rgbColor rgb="FFDEEAF6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BE5F1"/>
      <rgbColor rgb="FFE2EFD9"/>
      <rgbColor rgb="FFFEF2CB"/>
      <rgbColor rgb="FFF2F2F2"/>
      <rgbColor rgb="FFFF99CC"/>
      <rgbColor rgb="FFCC99FF"/>
      <rgbColor rgb="FFFBE4D5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00B050"/>
      <rgbColor rgb="FF0C0C0C"/>
      <rgbColor rgb="FF333300"/>
      <rgbColor rgb="FF993300"/>
      <rgbColor rgb="FF993366"/>
      <rgbColor rgb="FF333399"/>
      <rgbColor rgb="FF231F2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000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B34" activeCellId="0" sqref="B34"/>
    </sheetView>
  </sheetViews>
  <sheetFormatPr defaultColWidth="14.43359375" defaultRowHeight="15" zeroHeight="false" outlineLevelRow="0" outlineLevelCol="0"/>
  <cols>
    <col collapsed="false" customWidth="true" hidden="false" outlineLevel="0" max="8" min="1" style="0" width="8.71"/>
    <col collapsed="false" customWidth="true" hidden="false" outlineLevel="0" max="9" min="9" style="0" width="9.14"/>
    <col collapsed="false" customWidth="true" hidden="false" outlineLevel="0" max="26" min="10" style="0" width="8.71"/>
  </cols>
  <sheetData>
    <row r="1" customFormat="false" ht="15" hidden="false" customHeight="false" outlineLevel="0" collapsed="false">
      <c r="A1" s="1" t="s">
        <v>0</v>
      </c>
    </row>
    <row r="2" customFormat="false" ht="15" hidden="false" customHeight="false" outlineLevel="0" collapsed="false">
      <c r="A2" s="1" t="s">
        <v>1</v>
      </c>
    </row>
    <row r="3" customFormat="false" ht="15" hidden="false" customHeight="false" outlineLevel="0" collapsed="false">
      <c r="A3" s="1" t="s">
        <v>2</v>
      </c>
    </row>
    <row r="4" customFormat="false" ht="15" hidden="false" customHeight="false" outlineLevel="0" collapsed="false">
      <c r="A4" s="2" t="s">
        <v>3</v>
      </c>
    </row>
    <row r="5" customFormat="false" ht="15" hidden="false" customHeight="false" outlineLevel="0" collapsed="false">
      <c r="A5" s="2" t="s">
        <v>4</v>
      </c>
    </row>
    <row r="6" customFormat="false" ht="15" hidden="false" customHeight="false" outlineLevel="0" collapsed="false">
      <c r="A6" s="2" t="s">
        <v>5</v>
      </c>
    </row>
    <row r="7" customFormat="false" ht="15" hidden="false" customHeight="false" outlineLevel="0" collapsed="false">
      <c r="A7" s="2" t="s">
        <v>6</v>
      </c>
    </row>
    <row r="8" customFormat="false" ht="15" hidden="false" customHeight="false" outlineLevel="0" collapsed="false">
      <c r="A8" s="2"/>
    </row>
    <row r="9" customFormat="false" ht="71.25" hidden="false" customHeight="true" outlineLevel="0" collapsed="false">
      <c r="A9" s="3" t="s">
        <v>7</v>
      </c>
      <c r="B9" s="3"/>
      <c r="C9" s="3"/>
      <c r="D9" s="3"/>
      <c r="E9" s="3"/>
      <c r="F9" s="3"/>
      <c r="G9" s="3"/>
      <c r="H9" s="3"/>
      <c r="I9" s="3"/>
      <c r="J9" s="4"/>
      <c r="K9" s="4"/>
    </row>
    <row r="11" customFormat="false" ht="15" hidden="false" customHeight="false" outlineLevel="0" collapsed="false">
      <c r="A11" s="5"/>
    </row>
    <row r="12" customFormat="false" ht="15" hidden="false" customHeight="false" outlineLevel="0" collapsed="false">
      <c r="A12" s="5"/>
    </row>
    <row r="13" customFormat="false" ht="15" hidden="false" customHeight="false" outlineLevel="0" collapsed="false">
      <c r="A13" s="5"/>
    </row>
    <row r="14" customFormat="false" ht="15" hidden="false" customHeight="false" outlineLevel="0" collapsed="false">
      <c r="A14" s="6" t="s">
        <v>8</v>
      </c>
      <c r="B14" s="6"/>
      <c r="C14" s="6"/>
      <c r="D14" s="6"/>
      <c r="E14" s="6"/>
      <c r="F14" s="6"/>
      <c r="G14" s="6"/>
      <c r="H14" s="6"/>
      <c r="I14" s="6"/>
    </row>
    <row r="15" customFormat="false" ht="15" hidden="false" customHeight="false" outlineLevel="0" collapsed="false">
      <c r="A15" s="7" t="s">
        <v>9</v>
      </c>
    </row>
    <row r="16" customFormat="false" ht="43.5" hidden="false" customHeight="true" outlineLevel="0" collapsed="false">
      <c r="A16" s="8" t="s">
        <v>10</v>
      </c>
      <c r="B16" s="8"/>
      <c r="C16" s="8"/>
      <c r="D16" s="8"/>
      <c r="E16" s="8"/>
      <c r="F16" s="8"/>
      <c r="G16" s="8"/>
      <c r="H16" s="8"/>
      <c r="I16" s="8"/>
    </row>
    <row r="17" customFormat="false" ht="15" hidden="false" customHeight="false" outlineLevel="0" collapsed="false">
      <c r="A17" s="5"/>
    </row>
    <row r="18" customFormat="false" ht="15" hidden="false" customHeight="false" outlineLevel="0" collapsed="false">
      <c r="A18" s="9" t="s">
        <v>11</v>
      </c>
    </row>
    <row r="19" customFormat="false" ht="15" hidden="false" customHeight="false" outlineLevel="0" collapsed="false">
      <c r="A19" s="7" t="s">
        <v>12</v>
      </c>
    </row>
    <row r="20" customFormat="false" ht="79.5" hidden="false" customHeight="true" outlineLevel="0" collapsed="false">
      <c r="A20" s="8" t="s">
        <v>13</v>
      </c>
      <c r="B20" s="8"/>
      <c r="C20" s="8"/>
      <c r="D20" s="8"/>
      <c r="E20" s="8"/>
      <c r="F20" s="8"/>
      <c r="G20" s="8"/>
      <c r="H20" s="8"/>
      <c r="I20" s="8"/>
    </row>
    <row r="21" customFormat="false" ht="15.75" hidden="false" customHeight="true" outlineLevel="0" collapsed="false">
      <c r="A21" s="5"/>
    </row>
    <row r="22" customFormat="false" ht="15.75" hidden="false" customHeight="true" outlineLevel="0" collapsed="false">
      <c r="A22" s="10" t="s">
        <v>14</v>
      </c>
    </row>
    <row r="23" customFormat="false" ht="15.75" hidden="false" customHeight="true" outlineLevel="0" collapsed="false">
      <c r="A23" s="7" t="s">
        <v>12</v>
      </c>
    </row>
    <row r="24" customFormat="false" ht="42.75" hidden="false" customHeight="true" outlineLevel="0" collapsed="false">
      <c r="A24" s="8" t="s">
        <v>15</v>
      </c>
      <c r="B24" s="8"/>
      <c r="C24" s="8"/>
      <c r="D24" s="8"/>
      <c r="E24" s="8"/>
      <c r="F24" s="8"/>
      <c r="G24" s="8"/>
      <c r="H24" s="8"/>
      <c r="I24" s="8"/>
    </row>
    <row r="25" customFormat="false" ht="15.75" hidden="false" customHeight="true" outlineLevel="0" collapsed="false"/>
    <row r="26" customFormat="false" ht="15.75" hidden="false" customHeight="true" outlineLevel="0" collapsed="false">
      <c r="A26" s="10" t="s">
        <v>16</v>
      </c>
    </row>
    <row r="27" customFormat="false" ht="15.75" hidden="false" customHeight="true" outlineLevel="0" collapsed="false">
      <c r="A27" s="10" t="s">
        <v>17</v>
      </c>
    </row>
    <row r="28" customFormat="false" ht="15.75" hidden="false" customHeight="true" outlineLevel="0" collapsed="false">
      <c r="A28" s="7" t="s">
        <v>12</v>
      </c>
    </row>
    <row r="29" customFormat="false" ht="42" hidden="false" customHeight="true" outlineLevel="0" collapsed="false">
      <c r="A29" s="8" t="s">
        <v>18</v>
      </c>
      <c r="B29" s="8"/>
      <c r="C29" s="8"/>
      <c r="D29" s="8"/>
      <c r="E29" s="8"/>
      <c r="F29" s="8"/>
      <c r="G29" s="8"/>
      <c r="H29" s="8"/>
      <c r="I29" s="8"/>
    </row>
    <row r="30" customFormat="false" ht="60" hidden="false" customHeight="true" outlineLevel="0" collapsed="false">
      <c r="A30" s="8"/>
      <c r="B30" s="8"/>
      <c r="C30" s="8"/>
      <c r="D30" s="8"/>
      <c r="E30" s="8"/>
      <c r="F30" s="8"/>
      <c r="G30" s="8"/>
      <c r="H30" s="8"/>
      <c r="I30" s="8"/>
    </row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>
      <c r="A33" s="11" t="s">
        <v>19</v>
      </c>
      <c r="B33" s="12" t="n">
        <v>46105</v>
      </c>
    </row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6">
    <mergeCell ref="A9:I9"/>
    <mergeCell ref="A14:I14"/>
    <mergeCell ref="A16:I16"/>
    <mergeCell ref="A20:I20"/>
    <mergeCell ref="A24:I24"/>
    <mergeCell ref="A29:I3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7.43"/>
    <col collapsed="false" customWidth="true" hidden="false" outlineLevel="0" max="3" min="3" style="0" width="8.43"/>
    <col collapsed="false" customWidth="true" hidden="false" outlineLevel="0" max="4" min="4" style="0" width="23.43"/>
    <col collapsed="false" customWidth="true" hidden="false" outlineLevel="0" max="5" min="5" style="0" width="37.43"/>
    <col collapsed="false" customWidth="true" hidden="false" outlineLevel="0" max="8" min="6" style="0" width="25.29"/>
    <col collapsed="false" customWidth="true" hidden="false" outlineLevel="0" max="9" min="9" style="0" width="15.71"/>
    <col collapsed="false" customWidth="true" hidden="false" outlineLevel="0" max="26" min="10" style="0" width="8.71"/>
  </cols>
  <sheetData>
    <row r="1" customFormat="false" ht="15" hidden="false" customHeight="false" outlineLevel="0" collapsed="false">
      <c r="B1" s="23"/>
      <c r="C1" s="23"/>
      <c r="D1" s="23"/>
      <c r="E1" s="23"/>
      <c r="F1" s="23"/>
      <c r="G1" s="23"/>
      <c r="H1" s="23"/>
    </row>
    <row r="2" customFormat="false" ht="18" hidden="false" customHeight="true" outlineLevel="0" collapsed="false">
      <c r="B2" s="3" t="s">
        <v>220</v>
      </c>
      <c r="C2" s="3"/>
      <c r="D2" s="3"/>
      <c r="E2" s="3"/>
      <c r="F2" s="3"/>
      <c r="G2" s="3"/>
      <c r="H2" s="3"/>
      <c r="I2" s="3"/>
    </row>
    <row r="3" customFormat="false" ht="15" hidden="false" customHeight="false" outlineLevel="0" collapsed="false">
      <c r="B3" s="23"/>
      <c r="C3" s="23"/>
      <c r="D3" s="23"/>
      <c r="E3" s="23"/>
      <c r="F3" s="23"/>
      <c r="G3" s="23"/>
      <c r="H3" s="23"/>
    </row>
    <row r="4" customFormat="false" ht="15" hidden="false" customHeight="false" outlineLevel="0" collapsed="false">
      <c r="B4" s="104" t="s">
        <v>221</v>
      </c>
      <c r="C4" s="104"/>
      <c r="D4" s="104"/>
      <c r="E4" s="104"/>
      <c r="F4" s="104"/>
      <c r="G4" s="104"/>
      <c r="H4" s="104"/>
      <c r="I4" s="104"/>
    </row>
    <row r="5" customFormat="false" ht="15" hidden="false" customHeight="false" outlineLevel="0" collapsed="false">
      <c r="B5" s="23"/>
      <c r="C5" s="23"/>
      <c r="D5" s="23"/>
      <c r="E5" s="23"/>
      <c r="F5" s="23"/>
      <c r="G5" s="23"/>
      <c r="H5" s="23"/>
    </row>
    <row r="6" customFormat="false" ht="15" hidden="false" customHeight="true" outlineLevel="0" collapsed="false">
      <c r="B6" s="56" t="s">
        <v>46</v>
      </c>
      <c r="C6" s="56"/>
      <c r="D6" s="56"/>
      <c r="E6" s="56"/>
      <c r="F6" s="56" t="s">
        <v>48</v>
      </c>
      <c r="G6" s="56" t="s">
        <v>49</v>
      </c>
      <c r="H6" s="56" t="s">
        <v>222</v>
      </c>
      <c r="I6" s="56" t="s">
        <v>52</v>
      </c>
    </row>
    <row r="7" customFormat="false" ht="15.75" hidden="false" customHeight="true" outlineLevel="0" collapsed="false">
      <c r="A7" s="34"/>
      <c r="B7" s="105" t="n">
        <v>1</v>
      </c>
      <c r="C7" s="105"/>
      <c r="D7" s="105"/>
      <c r="E7" s="105"/>
      <c r="F7" s="105" t="n">
        <v>2</v>
      </c>
      <c r="G7" s="105" t="n">
        <v>3</v>
      </c>
      <c r="H7" s="105" t="n">
        <v>4</v>
      </c>
      <c r="I7" s="105" t="s">
        <v>223</v>
      </c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customFormat="false" ht="51" hidden="false" customHeight="true" outlineLevel="0" collapsed="false">
      <c r="A8" s="106"/>
      <c r="B8" s="107" t="n">
        <v>10344313</v>
      </c>
      <c r="C8" s="107"/>
      <c r="D8" s="107"/>
      <c r="E8" s="108" t="s">
        <v>0</v>
      </c>
      <c r="F8" s="109" t="n">
        <v>321649</v>
      </c>
      <c r="G8" s="109" t="n">
        <v>356050.78</v>
      </c>
      <c r="H8" s="110" t="n">
        <f aca="false">H9+H10+H11+H12+H13</f>
        <v>370820.48</v>
      </c>
      <c r="I8" s="111" t="n">
        <f aca="false">IFERROR(H8/G8*100,0)</f>
        <v>104.148200433657</v>
      </c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</row>
    <row r="9" customFormat="false" ht="14.25" hidden="false" customHeight="true" outlineLevel="0" collapsed="false">
      <c r="A9" s="112"/>
      <c r="B9" s="113" t="s">
        <v>194</v>
      </c>
      <c r="C9" s="113"/>
      <c r="D9" s="113"/>
      <c r="E9" s="114" t="s">
        <v>224</v>
      </c>
      <c r="F9" s="115" t="n">
        <v>249852</v>
      </c>
      <c r="G9" s="115" t="n">
        <v>287152</v>
      </c>
      <c r="H9" s="116" t="n">
        <f aca="false">H16+H252</f>
        <v>308213.87</v>
      </c>
      <c r="I9" s="117" t="n">
        <f aca="false">IFERROR(H9/G9*100,0)</f>
        <v>107.334746057837</v>
      </c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</row>
    <row r="10" customFormat="false" ht="16.5" hidden="false" customHeight="true" outlineLevel="0" collapsed="false">
      <c r="A10" s="112"/>
      <c r="B10" s="113" t="s">
        <v>225</v>
      </c>
      <c r="C10" s="113"/>
      <c r="D10" s="113"/>
      <c r="E10" s="114" t="s">
        <v>226</v>
      </c>
      <c r="F10" s="115" t="n">
        <v>0</v>
      </c>
      <c r="G10" s="115" t="n">
        <v>0</v>
      </c>
      <c r="H10" s="116" t="n">
        <f aca="false">H63+H270</f>
        <v>0</v>
      </c>
      <c r="I10" s="117" t="n">
        <f aca="false">IFERROR(H10/G10*100,0)</f>
        <v>0</v>
      </c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</row>
    <row r="11" customFormat="false" ht="15" hidden="false" customHeight="true" outlineLevel="0" collapsed="false">
      <c r="A11" s="112"/>
      <c r="B11" s="113" t="s">
        <v>227</v>
      </c>
      <c r="C11" s="113"/>
      <c r="D11" s="113"/>
      <c r="E11" s="118" t="s">
        <v>228</v>
      </c>
      <c r="F11" s="115" t="n">
        <v>68100</v>
      </c>
      <c r="G11" s="115" t="n">
        <v>66598.89</v>
      </c>
      <c r="H11" s="116" t="n">
        <f aca="false">H110+H288</f>
        <v>61081.27</v>
      </c>
      <c r="I11" s="117" t="n">
        <f aca="false">IFERROR(H11/G11*100,0)</f>
        <v>91.7151472044054</v>
      </c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</row>
    <row r="12" customFormat="false" ht="15.75" hidden="false" customHeight="true" outlineLevel="0" collapsed="false">
      <c r="A12" s="112"/>
      <c r="B12" s="113" t="s">
        <v>229</v>
      </c>
      <c r="C12" s="113"/>
      <c r="D12" s="113"/>
      <c r="E12" s="118" t="s">
        <v>230</v>
      </c>
      <c r="F12" s="115" t="n">
        <v>3697</v>
      </c>
      <c r="G12" s="115" t="n">
        <v>2299.89</v>
      </c>
      <c r="H12" s="116" t="n">
        <f aca="false">H157+H306</f>
        <v>1525.34</v>
      </c>
      <c r="I12" s="117" t="n">
        <f aca="false">IFERROR(H12/G12*100,0)</f>
        <v>66.3223023709829</v>
      </c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</row>
    <row r="13" customFormat="false" ht="15.75" hidden="false" customHeight="true" outlineLevel="0" collapsed="false">
      <c r="A13" s="112"/>
      <c r="B13" s="113" t="s">
        <v>201</v>
      </c>
      <c r="C13" s="113"/>
      <c r="D13" s="113"/>
      <c r="E13" s="118" t="s">
        <v>231</v>
      </c>
      <c r="F13" s="115" t="n">
        <v>0</v>
      </c>
      <c r="G13" s="115" t="n">
        <v>0</v>
      </c>
      <c r="H13" s="116" t="n">
        <f aca="false">H204+H324</f>
        <v>0</v>
      </c>
      <c r="I13" s="117" t="n">
        <f aca="false">IFERROR(H13/G13*100,0)</f>
        <v>0</v>
      </c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</row>
    <row r="14" customFormat="false" ht="30" hidden="false" customHeight="true" outlineLevel="0" collapsed="false">
      <c r="A14" s="106"/>
      <c r="B14" s="107" t="s">
        <v>232</v>
      </c>
      <c r="C14" s="107"/>
      <c r="D14" s="107"/>
      <c r="E14" s="108" t="s">
        <v>233</v>
      </c>
      <c r="F14" s="109" t="n">
        <v>321649</v>
      </c>
      <c r="G14" s="109" t="n">
        <v>356050.78</v>
      </c>
      <c r="H14" s="110" t="n">
        <f aca="false">H15+H251</f>
        <v>370820.48</v>
      </c>
      <c r="I14" s="111" t="n">
        <f aca="false">IFERROR(H14/G14*100,0)</f>
        <v>104.148200433657</v>
      </c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</row>
    <row r="15" customFormat="false" ht="30" hidden="false" customHeight="true" outlineLevel="0" collapsed="false">
      <c r="A15" s="119"/>
      <c r="B15" s="61" t="s">
        <v>234</v>
      </c>
      <c r="C15" s="61"/>
      <c r="D15" s="61"/>
      <c r="E15" s="120" t="s">
        <v>235</v>
      </c>
      <c r="F15" s="121" t="n">
        <v>284149</v>
      </c>
      <c r="G15" s="121" t="n">
        <v>340250.78</v>
      </c>
      <c r="H15" s="122" t="n">
        <f aca="false">H16+H63+H110+H157+H204</f>
        <v>357044.66</v>
      </c>
      <c r="I15" s="123" t="n">
        <f aca="false">IFERROR(H15/G15*100,0)</f>
        <v>104.935735929834</v>
      </c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</row>
    <row r="16" customFormat="false" ht="15.75" hidden="false" customHeight="true" outlineLevel="0" collapsed="false">
      <c r="A16" s="112" t="s">
        <v>236</v>
      </c>
      <c r="B16" s="113" t="s">
        <v>237</v>
      </c>
      <c r="C16" s="113"/>
      <c r="D16" s="113"/>
      <c r="E16" s="114" t="s">
        <v>224</v>
      </c>
      <c r="F16" s="115" t="n">
        <v>212352</v>
      </c>
      <c r="G16" s="115" t="n">
        <v>274352</v>
      </c>
      <c r="H16" s="116" t="n">
        <f aca="false">H17+H25+H58</f>
        <v>296876.67</v>
      </c>
      <c r="I16" s="117" t="n">
        <f aca="false">IFERROR(H16/G16*100,0)</f>
        <v>108.210135154838</v>
      </c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</row>
    <row r="17" customFormat="false" ht="30" hidden="false" customHeight="true" outlineLevel="0" collapsed="false">
      <c r="A17" s="119"/>
      <c r="B17" s="64" t="n">
        <v>31</v>
      </c>
      <c r="C17" s="64"/>
      <c r="D17" s="64"/>
      <c r="E17" s="44" t="s">
        <v>128</v>
      </c>
      <c r="F17" s="124" t="n">
        <v>204252</v>
      </c>
      <c r="G17" s="124" t="n">
        <v>269252</v>
      </c>
      <c r="H17" s="125" t="n">
        <f aca="false">H18+H20+H22</f>
        <v>291816.79</v>
      </c>
      <c r="I17" s="126" t="n">
        <f aca="false">IFERROR(H17/G17*100,0)</f>
        <v>108.380546848306</v>
      </c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</row>
    <row r="18" customFormat="false" ht="30" hidden="false" customHeight="true" outlineLevel="0" collapsed="false">
      <c r="A18" s="127"/>
      <c r="B18" s="128"/>
      <c r="C18" s="129" t="n">
        <v>311</v>
      </c>
      <c r="D18" s="130"/>
      <c r="E18" s="131" t="s">
        <v>238</v>
      </c>
      <c r="F18" s="132" t="n">
        <v>168000</v>
      </c>
      <c r="G18" s="132" t="n">
        <v>211000</v>
      </c>
      <c r="H18" s="133" t="n">
        <f aca="false">H19</f>
        <v>232727.54</v>
      </c>
      <c r="I18" s="126" t="n">
        <f aca="false">IFERROR(H18/G18*100,0)</f>
        <v>110.297412322275</v>
      </c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</row>
    <row r="19" customFormat="false" ht="30" hidden="false" customHeight="true" outlineLevel="0" collapsed="false">
      <c r="A19" s="112"/>
      <c r="B19" s="134"/>
      <c r="C19" s="135"/>
      <c r="D19" s="136" t="n">
        <v>3111</v>
      </c>
      <c r="E19" s="137" t="s">
        <v>130</v>
      </c>
      <c r="F19" s="138" t="n">
        <v>168000</v>
      </c>
      <c r="G19" s="138" t="n">
        <v>211000</v>
      </c>
      <c r="H19" s="139" t="n">
        <v>232727.54</v>
      </c>
      <c r="I19" s="126" t="n">
        <f aca="false">IFERROR(H19/G19*100,0)</f>
        <v>110.297412322275</v>
      </c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</row>
    <row r="20" customFormat="false" ht="30" hidden="false" customHeight="true" outlineLevel="0" collapsed="false">
      <c r="A20" s="127"/>
      <c r="B20" s="128"/>
      <c r="C20" s="129" t="n">
        <v>312</v>
      </c>
      <c r="D20" s="140"/>
      <c r="E20" s="141" t="s">
        <v>131</v>
      </c>
      <c r="F20" s="132" t="n">
        <v>12000</v>
      </c>
      <c r="G20" s="132" t="n">
        <v>23000</v>
      </c>
      <c r="H20" s="133" t="n">
        <f aca="false">H21</f>
        <v>21834.6</v>
      </c>
      <c r="I20" s="126" t="n">
        <f aca="false">IFERROR(H20/G20*100,0)</f>
        <v>94.9330434782609</v>
      </c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</row>
    <row r="21" customFormat="false" ht="30" hidden="false" customHeight="true" outlineLevel="0" collapsed="false">
      <c r="A21" s="112"/>
      <c r="B21" s="134"/>
      <c r="C21" s="135"/>
      <c r="D21" s="136" t="n">
        <v>3121</v>
      </c>
      <c r="E21" s="137" t="s">
        <v>131</v>
      </c>
      <c r="F21" s="138" t="n">
        <v>12000</v>
      </c>
      <c r="G21" s="142" t="n">
        <v>23000</v>
      </c>
      <c r="H21" s="139" t="n">
        <v>21834.6</v>
      </c>
      <c r="I21" s="126" t="n">
        <f aca="false">IFERROR(H21/G21*100,0)</f>
        <v>94.9330434782609</v>
      </c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</row>
    <row r="22" customFormat="false" ht="30" hidden="false" customHeight="true" outlineLevel="0" collapsed="false">
      <c r="A22" s="127"/>
      <c r="B22" s="128"/>
      <c r="C22" s="129" t="n">
        <v>313</v>
      </c>
      <c r="D22" s="130"/>
      <c r="E22" s="141" t="s">
        <v>239</v>
      </c>
      <c r="F22" s="132" t="n">
        <v>24252</v>
      </c>
      <c r="G22" s="132" t="n">
        <v>35252</v>
      </c>
      <c r="H22" s="133" t="n">
        <f aca="false">H23+H24</f>
        <v>37254.65</v>
      </c>
      <c r="I22" s="126" t="n">
        <f aca="false">IFERROR(H22/G22*100,0)</f>
        <v>105.680954272098</v>
      </c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</row>
    <row r="23" customFormat="false" ht="30" hidden="false" customHeight="true" outlineLevel="0" collapsed="false">
      <c r="A23" s="127"/>
      <c r="B23" s="128"/>
      <c r="C23" s="129"/>
      <c r="D23" s="136" t="n">
        <v>3131</v>
      </c>
      <c r="E23" s="71" t="s">
        <v>240</v>
      </c>
      <c r="F23" s="143" t="n">
        <v>24252</v>
      </c>
      <c r="G23" s="143" t="n">
        <v>35252</v>
      </c>
      <c r="H23" s="144"/>
      <c r="I23" s="126" t="n">
        <f aca="false">IFERROR(H23/G23*100,0)</f>
        <v>0</v>
      </c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</row>
    <row r="24" customFormat="false" ht="30" hidden="false" customHeight="true" outlineLevel="0" collapsed="false">
      <c r="A24" s="112"/>
      <c r="B24" s="134"/>
      <c r="C24" s="135"/>
      <c r="D24" s="136" t="n">
        <v>3132</v>
      </c>
      <c r="E24" s="71" t="s">
        <v>241</v>
      </c>
      <c r="F24" s="138" t="n">
        <v>8100</v>
      </c>
      <c r="G24" s="138" t="n">
        <v>5100</v>
      </c>
      <c r="H24" s="139" t="n">
        <v>37254.65</v>
      </c>
      <c r="I24" s="126" t="n">
        <f aca="false">IFERROR(H24/G24*100,0)</f>
        <v>730.483333333333</v>
      </c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</row>
    <row r="25" customFormat="false" ht="30" hidden="false" customHeight="true" outlineLevel="0" collapsed="false">
      <c r="A25" s="119"/>
      <c r="B25" s="145" t="n">
        <v>32</v>
      </c>
      <c r="C25" s="146"/>
      <c r="D25" s="147"/>
      <c r="E25" s="148" t="s">
        <v>135</v>
      </c>
      <c r="F25" s="124" t="n">
        <v>8100</v>
      </c>
      <c r="G25" s="124" t="n">
        <v>5100</v>
      </c>
      <c r="H25" s="125" t="n">
        <f aca="false">H26+H31+H38+H48+H50</f>
        <v>5059.88</v>
      </c>
      <c r="I25" s="126" t="n">
        <f aca="false">IFERROR(H25/G25*100,0)</f>
        <v>99.2133333333333</v>
      </c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</row>
    <row r="26" customFormat="false" ht="30" hidden="false" customHeight="true" outlineLevel="0" collapsed="false">
      <c r="A26" s="127"/>
      <c r="B26" s="128"/>
      <c r="C26" s="129" t="n">
        <v>321</v>
      </c>
      <c r="D26" s="130"/>
      <c r="E26" s="141" t="s">
        <v>136</v>
      </c>
      <c r="F26" s="132" t="n">
        <v>0</v>
      </c>
      <c r="G26" s="132" t="n">
        <v>0</v>
      </c>
      <c r="H26" s="133" t="n">
        <f aca="false">H27+H28+H29+H30</f>
        <v>5059.88</v>
      </c>
      <c r="I26" s="126" t="n">
        <f aca="false">IFERROR(H26/G26*100,0)</f>
        <v>0</v>
      </c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</row>
    <row r="27" customFormat="false" ht="30" hidden="false" customHeight="true" outlineLevel="0" collapsed="false">
      <c r="A27" s="112"/>
      <c r="B27" s="134"/>
      <c r="C27" s="135"/>
      <c r="D27" s="136" t="n">
        <v>3211</v>
      </c>
      <c r="E27" s="137" t="s">
        <v>137</v>
      </c>
      <c r="F27" s="138"/>
      <c r="G27" s="138"/>
      <c r="H27" s="139" t="n">
        <v>0</v>
      </c>
      <c r="I27" s="126" t="n">
        <f aca="false">IFERROR(H27/G27*100,0)</f>
        <v>0</v>
      </c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</row>
    <row r="28" customFormat="false" ht="30" hidden="false" customHeight="true" outlineLevel="0" collapsed="false">
      <c r="A28" s="112"/>
      <c r="B28" s="134"/>
      <c r="C28" s="135"/>
      <c r="D28" s="136" t="n">
        <v>3212</v>
      </c>
      <c r="E28" s="149" t="s">
        <v>138</v>
      </c>
      <c r="F28" s="138" t="n">
        <v>8100</v>
      </c>
      <c r="G28" s="138" t="n">
        <v>5100</v>
      </c>
      <c r="H28" s="139" t="n">
        <v>5059.88</v>
      </c>
      <c r="I28" s="126" t="n">
        <f aca="false">IFERROR(H28/G28*100,0)</f>
        <v>99.2133333333333</v>
      </c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</row>
    <row r="29" customFormat="false" ht="30" hidden="false" customHeight="true" outlineLevel="0" collapsed="false">
      <c r="A29" s="112"/>
      <c r="B29" s="134"/>
      <c r="C29" s="135"/>
      <c r="D29" s="136" t="n">
        <v>3213</v>
      </c>
      <c r="E29" s="137" t="s">
        <v>139</v>
      </c>
      <c r="F29" s="138" t="n">
        <v>0</v>
      </c>
      <c r="G29" s="138" t="n">
        <v>0</v>
      </c>
      <c r="H29" s="139" t="n">
        <v>0</v>
      </c>
      <c r="I29" s="126" t="n">
        <f aca="false">IFERROR(H29/G29*100,0)</f>
        <v>0</v>
      </c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</row>
    <row r="30" customFormat="false" ht="30" hidden="false" customHeight="true" outlineLevel="0" collapsed="false">
      <c r="A30" s="112"/>
      <c r="B30" s="134"/>
      <c r="C30" s="135"/>
      <c r="D30" s="136" t="n">
        <v>3214</v>
      </c>
      <c r="E30" s="149" t="s">
        <v>140</v>
      </c>
      <c r="F30" s="138" t="n">
        <v>0</v>
      </c>
      <c r="G30" s="138" t="n">
        <v>0</v>
      </c>
      <c r="H30" s="139" t="n">
        <v>0</v>
      </c>
      <c r="I30" s="126" t="n">
        <f aca="false">IFERROR(H30/G30*100,0)</f>
        <v>0</v>
      </c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</row>
    <row r="31" customFormat="false" ht="30" hidden="false" customHeight="true" outlineLevel="0" collapsed="false">
      <c r="A31" s="127"/>
      <c r="B31" s="128"/>
      <c r="C31" s="129" t="n">
        <v>322</v>
      </c>
      <c r="D31" s="130"/>
      <c r="E31" s="141" t="s">
        <v>141</v>
      </c>
      <c r="F31" s="132" t="n">
        <v>0</v>
      </c>
      <c r="G31" s="132" t="n">
        <v>0</v>
      </c>
      <c r="H31" s="133" t="n">
        <f aca="false">H32+H33+H34+H35+H36+H37</f>
        <v>0</v>
      </c>
      <c r="I31" s="126" t="n">
        <f aca="false">IFERROR(H31/G31*100,0)</f>
        <v>0</v>
      </c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</row>
    <row r="32" customFormat="false" ht="30" hidden="false" customHeight="true" outlineLevel="0" collapsed="false">
      <c r="A32" s="112"/>
      <c r="B32" s="134"/>
      <c r="C32" s="135"/>
      <c r="D32" s="136" t="n">
        <v>3221</v>
      </c>
      <c r="E32" s="137" t="s">
        <v>242</v>
      </c>
      <c r="F32" s="138" t="n">
        <v>0</v>
      </c>
      <c r="G32" s="138" t="n">
        <v>0</v>
      </c>
      <c r="H32" s="139" t="n">
        <v>0</v>
      </c>
      <c r="I32" s="126" t="n">
        <f aca="false">IFERROR(H32/G32*100,0)</f>
        <v>0</v>
      </c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</row>
    <row r="33" customFormat="false" ht="30" hidden="false" customHeight="true" outlineLevel="0" collapsed="false">
      <c r="A33" s="112"/>
      <c r="B33" s="134"/>
      <c r="C33" s="135"/>
      <c r="D33" s="136" t="n">
        <v>3222</v>
      </c>
      <c r="E33" s="137" t="s">
        <v>143</v>
      </c>
      <c r="F33" s="138" t="n">
        <v>0</v>
      </c>
      <c r="G33" s="138" t="n">
        <v>0</v>
      </c>
      <c r="H33" s="139"/>
      <c r="I33" s="126" t="n">
        <f aca="false">IFERROR(H33/G33*100,0)</f>
        <v>0</v>
      </c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</row>
    <row r="34" customFormat="false" ht="30" hidden="false" customHeight="true" outlineLevel="0" collapsed="false">
      <c r="A34" s="112"/>
      <c r="B34" s="134"/>
      <c r="C34" s="135"/>
      <c r="D34" s="136" t="n">
        <v>3223</v>
      </c>
      <c r="E34" s="137" t="s">
        <v>144</v>
      </c>
      <c r="F34" s="138" t="n">
        <v>0</v>
      </c>
      <c r="G34" s="138" t="n">
        <v>0</v>
      </c>
      <c r="H34" s="139" t="n">
        <v>0</v>
      </c>
      <c r="I34" s="126" t="n">
        <f aca="false">IFERROR(H34/G34*100,0)</f>
        <v>0</v>
      </c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</row>
    <row r="35" customFormat="false" ht="30" hidden="false" customHeight="true" outlineLevel="0" collapsed="false">
      <c r="A35" s="112"/>
      <c r="B35" s="134"/>
      <c r="C35" s="135"/>
      <c r="D35" s="136" t="n">
        <v>3224</v>
      </c>
      <c r="E35" s="149" t="s">
        <v>243</v>
      </c>
      <c r="F35" s="138" t="n">
        <v>0</v>
      </c>
      <c r="G35" s="138" t="n">
        <v>0</v>
      </c>
      <c r="H35" s="139"/>
      <c r="I35" s="126" t="n">
        <f aca="false">IFERROR(H35/G35*100,0)</f>
        <v>0</v>
      </c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</row>
    <row r="36" customFormat="false" ht="30" hidden="false" customHeight="true" outlineLevel="0" collapsed="false">
      <c r="A36" s="112"/>
      <c r="B36" s="134"/>
      <c r="C36" s="135"/>
      <c r="D36" s="136" t="n">
        <v>3225</v>
      </c>
      <c r="E36" s="137" t="s">
        <v>146</v>
      </c>
      <c r="F36" s="138" t="n">
        <v>0</v>
      </c>
      <c r="G36" s="138" t="n">
        <v>0</v>
      </c>
      <c r="H36" s="139"/>
      <c r="I36" s="126" t="n">
        <f aca="false">IFERROR(H36/G36*100,0)</f>
        <v>0</v>
      </c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</row>
    <row r="37" customFormat="false" ht="30" hidden="false" customHeight="true" outlineLevel="0" collapsed="false">
      <c r="A37" s="112"/>
      <c r="B37" s="134"/>
      <c r="C37" s="135"/>
      <c r="D37" s="136" t="n">
        <v>3227</v>
      </c>
      <c r="E37" s="137" t="s">
        <v>147</v>
      </c>
      <c r="F37" s="138" t="n">
        <v>0</v>
      </c>
      <c r="G37" s="138" t="n">
        <v>0</v>
      </c>
      <c r="H37" s="139"/>
      <c r="I37" s="126" t="n">
        <f aca="false">IFERROR(H37/G37*100,0)</f>
        <v>0</v>
      </c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</row>
    <row r="38" customFormat="false" ht="30" hidden="false" customHeight="true" outlineLevel="0" collapsed="false">
      <c r="A38" s="127"/>
      <c r="B38" s="128"/>
      <c r="C38" s="129" t="n">
        <v>323</v>
      </c>
      <c r="D38" s="130"/>
      <c r="E38" s="141" t="s">
        <v>148</v>
      </c>
      <c r="F38" s="132" t="n">
        <v>0</v>
      </c>
      <c r="G38" s="132" t="n">
        <v>0</v>
      </c>
      <c r="H38" s="133" t="n">
        <f aca="false">H39+H40+H41+H42+H43+H44+H45+H46+H47</f>
        <v>0</v>
      </c>
      <c r="I38" s="126" t="n">
        <f aca="false">IFERROR(H38/G38*100,0)</f>
        <v>0</v>
      </c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</row>
    <row r="39" customFormat="false" ht="30" hidden="false" customHeight="true" outlineLevel="0" collapsed="false">
      <c r="A39" s="112"/>
      <c r="B39" s="134"/>
      <c r="C39" s="135"/>
      <c r="D39" s="136" t="n">
        <v>3231</v>
      </c>
      <c r="E39" s="137" t="s">
        <v>149</v>
      </c>
      <c r="F39" s="138" t="n">
        <v>0</v>
      </c>
      <c r="G39" s="138" t="n">
        <v>0</v>
      </c>
      <c r="H39" s="139"/>
      <c r="I39" s="126" t="n">
        <f aca="false">IFERROR(H39/G39*100,0)</f>
        <v>0</v>
      </c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</row>
    <row r="40" customFormat="false" ht="30" hidden="false" customHeight="true" outlineLevel="0" collapsed="false">
      <c r="A40" s="112"/>
      <c r="B40" s="134"/>
      <c r="C40" s="135"/>
      <c r="D40" s="136" t="n">
        <v>3232</v>
      </c>
      <c r="E40" s="137" t="s">
        <v>150</v>
      </c>
      <c r="F40" s="138" t="n">
        <v>0</v>
      </c>
      <c r="G40" s="138" t="n">
        <v>0</v>
      </c>
      <c r="H40" s="139" t="n">
        <v>0</v>
      </c>
      <c r="I40" s="126" t="n">
        <f aca="false">IFERROR(H40/G40*100,0)</f>
        <v>0</v>
      </c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</row>
    <row r="41" customFormat="false" ht="30" hidden="false" customHeight="true" outlineLevel="0" collapsed="false">
      <c r="A41" s="112"/>
      <c r="B41" s="134"/>
      <c r="C41" s="135"/>
      <c r="D41" s="136" t="n">
        <v>3233</v>
      </c>
      <c r="E41" s="137" t="s">
        <v>151</v>
      </c>
      <c r="F41" s="138" t="n">
        <v>0</v>
      </c>
      <c r="G41" s="138" t="n">
        <v>0</v>
      </c>
      <c r="H41" s="139"/>
      <c r="I41" s="126" t="n">
        <f aca="false">IFERROR(H41/G41*100,0)</f>
        <v>0</v>
      </c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</row>
    <row r="42" customFormat="false" ht="30" hidden="false" customHeight="true" outlineLevel="0" collapsed="false">
      <c r="A42" s="112"/>
      <c r="B42" s="134"/>
      <c r="C42" s="135"/>
      <c r="D42" s="136" t="n">
        <v>3234</v>
      </c>
      <c r="E42" s="137" t="s">
        <v>152</v>
      </c>
      <c r="F42" s="138" t="n">
        <v>0</v>
      </c>
      <c r="G42" s="138" t="n">
        <v>0</v>
      </c>
      <c r="H42" s="139"/>
      <c r="I42" s="126" t="n">
        <f aca="false">IFERROR(H42/G42*100,0)</f>
        <v>0</v>
      </c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</row>
    <row r="43" customFormat="false" ht="30" hidden="false" customHeight="true" outlineLevel="0" collapsed="false">
      <c r="A43" s="112"/>
      <c r="B43" s="134"/>
      <c r="C43" s="135"/>
      <c r="D43" s="136" t="n">
        <v>3235</v>
      </c>
      <c r="E43" s="137" t="s">
        <v>153</v>
      </c>
      <c r="F43" s="138" t="n">
        <v>0</v>
      </c>
      <c r="G43" s="138" t="n">
        <v>0</v>
      </c>
      <c r="H43" s="139"/>
      <c r="I43" s="126" t="n">
        <f aca="false">IFERROR(H43/G43*100,0)</f>
        <v>0</v>
      </c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</row>
    <row r="44" customFormat="false" ht="30" hidden="false" customHeight="true" outlineLevel="0" collapsed="false">
      <c r="A44" s="112"/>
      <c r="B44" s="134"/>
      <c r="C44" s="135"/>
      <c r="D44" s="136" t="n">
        <v>3236</v>
      </c>
      <c r="E44" s="149" t="s">
        <v>244</v>
      </c>
      <c r="F44" s="138" t="n">
        <v>0</v>
      </c>
      <c r="G44" s="138" t="n">
        <v>0</v>
      </c>
      <c r="H44" s="139"/>
      <c r="I44" s="126" t="n">
        <f aca="false">IFERROR(H44/G44*100,0)</f>
        <v>0</v>
      </c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</row>
    <row r="45" customFormat="false" ht="30" hidden="false" customHeight="true" outlineLevel="0" collapsed="false">
      <c r="A45" s="112"/>
      <c r="B45" s="134"/>
      <c r="C45" s="135"/>
      <c r="D45" s="136" t="n">
        <v>3237</v>
      </c>
      <c r="E45" s="137" t="s">
        <v>155</v>
      </c>
      <c r="F45" s="138" t="n">
        <v>0</v>
      </c>
      <c r="G45" s="138" t="n">
        <v>0</v>
      </c>
      <c r="H45" s="139"/>
      <c r="I45" s="126" t="n">
        <f aca="false">IFERROR(H45/G45*100,0)</f>
        <v>0</v>
      </c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</row>
    <row r="46" customFormat="false" ht="30" hidden="false" customHeight="true" outlineLevel="0" collapsed="false">
      <c r="A46" s="112"/>
      <c r="B46" s="134"/>
      <c r="C46" s="135"/>
      <c r="D46" s="136" t="n">
        <v>3238</v>
      </c>
      <c r="E46" s="137" t="s">
        <v>156</v>
      </c>
      <c r="F46" s="138" t="n">
        <v>0</v>
      </c>
      <c r="G46" s="138" t="n">
        <v>0</v>
      </c>
      <c r="H46" s="139"/>
      <c r="I46" s="126" t="n">
        <f aca="false">IFERROR(H46/G46*100,0)</f>
        <v>0</v>
      </c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</row>
    <row r="47" customFormat="false" ht="30" hidden="false" customHeight="true" outlineLevel="0" collapsed="false">
      <c r="A47" s="112"/>
      <c r="B47" s="134"/>
      <c r="C47" s="135"/>
      <c r="D47" s="136" t="n">
        <v>3239</v>
      </c>
      <c r="E47" s="137" t="s">
        <v>157</v>
      </c>
      <c r="F47" s="138" t="n">
        <v>0</v>
      </c>
      <c r="G47" s="138" t="n">
        <v>0</v>
      </c>
      <c r="H47" s="139"/>
      <c r="I47" s="126" t="n">
        <f aca="false">IFERROR(H47/G47*100,0)</f>
        <v>0</v>
      </c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</row>
    <row r="48" customFormat="false" ht="30" hidden="false" customHeight="true" outlineLevel="0" collapsed="false">
      <c r="A48" s="127"/>
      <c r="B48" s="128"/>
      <c r="C48" s="129" t="n">
        <v>324</v>
      </c>
      <c r="D48" s="130"/>
      <c r="E48" s="150" t="s">
        <v>158</v>
      </c>
      <c r="F48" s="132" t="n">
        <v>0</v>
      </c>
      <c r="G48" s="132" t="n">
        <v>0</v>
      </c>
      <c r="H48" s="133" t="n">
        <f aca="false">H49</f>
        <v>0</v>
      </c>
      <c r="I48" s="126" t="n">
        <f aca="false">IFERROR(H48/G48*100,0)</f>
        <v>0</v>
      </c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</row>
    <row r="49" customFormat="false" ht="30" hidden="false" customHeight="true" outlineLevel="0" collapsed="false">
      <c r="A49" s="112"/>
      <c r="B49" s="134"/>
      <c r="C49" s="135"/>
      <c r="D49" s="136" t="n">
        <v>3241</v>
      </c>
      <c r="E49" s="149" t="s">
        <v>158</v>
      </c>
      <c r="F49" s="138" t="n">
        <v>0</v>
      </c>
      <c r="G49" s="142" t="n">
        <v>0</v>
      </c>
      <c r="H49" s="139"/>
      <c r="I49" s="126" t="n">
        <f aca="false">IFERROR(H49/G49*100,0)</f>
        <v>0</v>
      </c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</row>
    <row r="50" customFormat="false" ht="30" hidden="false" customHeight="true" outlineLevel="0" collapsed="false">
      <c r="A50" s="127"/>
      <c r="B50" s="128"/>
      <c r="C50" s="129" t="n">
        <v>329</v>
      </c>
      <c r="D50" s="130"/>
      <c r="E50" s="141" t="s">
        <v>245</v>
      </c>
      <c r="F50" s="132" t="n">
        <v>0</v>
      </c>
      <c r="G50" s="132" t="n">
        <v>0</v>
      </c>
      <c r="H50" s="133" t="n">
        <f aca="false">H51+H52+H53+H54+H55+H56+H57</f>
        <v>0</v>
      </c>
      <c r="I50" s="126" t="n">
        <f aca="false">IFERROR(H50/G50*100,0)</f>
        <v>0</v>
      </c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</row>
    <row r="51" customFormat="false" ht="30" hidden="false" customHeight="true" outlineLevel="0" collapsed="false">
      <c r="A51" s="112"/>
      <c r="B51" s="134"/>
      <c r="C51" s="135"/>
      <c r="D51" s="136" t="n">
        <v>3291</v>
      </c>
      <c r="E51" s="149" t="s">
        <v>246</v>
      </c>
      <c r="F51" s="138" t="n">
        <v>0</v>
      </c>
      <c r="G51" s="138" t="n">
        <v>0</v>
      </c>
      <c r="H51" s="139"/>
      <c r="I51" s="126" t="n">
        <f aca="false">IFERROR(H51/G51*100,0)</f>
        <v>0</v>
      </c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</row>
    <row r="52" customFormat="false" ht="30" hidden="false" customHeight="true" outlineLevel="0" collapsed="false">
      <c r="A52" s="112"/>
      <c r="B52" s="134"/>
      <c r="C52" s="135"/>
      <c r="D52" s="136" t="n">
        <v>3292</v>
      </c>
      <c r="E52" s="137" t="s">
        <v>161</v>
      </c>
      <c r="F52" s="138" t="n">
        <v>0</v>
      </c>
      <c r="G52" s="138" t="n">
        <v>0</v>
      </c>
      <c r="H52" s="139"/>
      <c r="I52" s="126" t="n">
        <f aca="false">IFERROR(H52/G52*100,0)</f>
        <v>0</v>
      </c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</row>
    <row r="53" customFormat="false" ht="30" hidden="false" customHeight="true" outlineLevel="0" collapsed="false">
      <c r="A53" s="112"/>
      <c r="B53" s="134"/>
      <c r="C53" s="135"/>
      <c r="D53" s="136" t="n">
        <v>3293</v>
      </c>
      <c r="E53" s="137" t="s">
        <v>162</v>
      </c>
      <c r="F53" s="138" t="n">
        <v>0</v>
      </c>
      <c r="G53" s="138" t="n">
        <v>0</v>
      </c>
      <c r="H53" s="139"/>
      <c r="I53" s="126" t="n">
        <f aca="false">IFERROR(H53/G53*100,0)</f>
        <v>0</v>
      </c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</row>
    <row r="54" customFormat="false" ht="30" hidden="false" customHeight="true" outlineLevel="0" collapsed="false">
      <c r="A54" s="112"/>
      <c r="B54" s="134"/>
      <c r="C54" s="135"/>
      <c r="D54" s="136" t="n">
        <v>3294</v>
      </c>
      <c r="E54" s="137" t="s">
        <v>163</v>
      </c>
      <c r="F54" s="138" t="n">
        <v>0</v>
      </c>
      <c r="G54" s="138" t="n">
        <v>0</v>
      </c>
      <c r="H54" s="139"/>
      <c r="I54" s="126" t="n">
        <f aca="false">IFERROR(H54/G54*100,0)</f>
        <v>0</v>
      </c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</row>
    <row r="55" customFormat="false" ht="30" hidden="false" customHeight="true" outlineLevel="0" collapsed="false">
      <c r="A55" s="112"/>
      <c r="B55" s="134"/>
      <c r="C55" s="135"/>
      <c r="D55" s="136" t="n">
        <v>3295</v>
      </c>
      <c r="E55" s="137" t="s">
        <v>164</v>
      </c>
      <c r="F55" s="138" t="n">
        <v>0</v>
      </c>
      <c r="G55" s="138" t="n">
        <v>0</v>
      </c>
      <c r="H55" s="139"/>
      <c r="I55" s="126" t="n">
        <f aca="false">IFERROR(H55/G55*100,0)</f>
        <v>0</v>
      </c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</row>
    <row r="56" customFormat="false" ht="30" hidden="false" customHeight="true" outlineLevel="0" collapsed="false">
      <c r="A56" s="112"/>
      <c r="B56" s="134"/>
      <c r="C56" s="135"/>
      <c r="D56" s="136" t="n">
        <v>3296</v>
      </c>
      <c r="E56" s="137" t="s">
        <v>165</v>
      </c>
      <c r="F56" s="138" t="n">
        <v>0</v>
      </c>
      <c r="G56" s="138" t="n">
        <v>0</v>
      </c>
      <c r="H56" s="139"/>
      <c r="I56" s="126" t="n">
        <f aca="false">IFERROR(H56/G56*100,0)</f>
        <v>0</v>
      </c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</row>
    <row r="57" customFormat="false" ht="30" hidden="false" customHeight="true" outlineLevel="0" collapsed="false">
      <c r="A57" s="112"/>
      <c r="B57" s="134"/>
      <c r="C57" s="135"/>
      <c r="D57" s="136" t="n">
        <v>3299</v>
      </c>
      <c r="E57" s="137" t="s">
        <v>245</v>
      </c>
      <c r="F57" s="138" t="n">
        <v>0</v>
      </c>
      <c r="G57" s="138" t="n">
        <v>0</v>
      </c>
      <c r="H57" s="139"/>
      <c r="I57" s="126" t="n">
        <f aca="false">IFERROR(H57/G57*100,0)</f>
        <v>0</v>
      </c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</row>
    <row r="58" customFormat="false" ht="30" hidden="false" customHeight="true" outlineLevel="0" collapsed="false">
      <c r="A58" s="119"/>
      <c r="B58" s="145" t="n">
        <v>34</v>
      </c>
      <c r="C58" s="146"/>
      <c r="D58" s="147"/>
      <c r="E58" s="148" t="s">
        <v>166</v>
      </c>
      <c r="F58" s="124" t="n">
        <v>0</v>
      </c>
      <c r="G58" s="124" t="n">
        <v>0</v>
      </c>
      <c r="H58" s="125" t="n">
        <f aca="false">H59</f>
        <v>0</v>
      </c>
      <c r="I58" s="126" t="n">
        <f aca="false">IFERROR(H58/G58*100,0)</f>
        <v>0</v>
      </c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19"/>
      <c r="X58" s="119"/>
      <c r="Y58" s="119"/>
      <c r="Z58" s="119"/>
    </row>
    <row r="59" customFormat="false" ht="30" hidden="false" customHeight="true" outlineLevel="0" collapsed="false">
      <c r="A59" s="127"/>
      <c r="B59" s="128"/>
      <c r="C59" s="129" t="n">
        <v>343</v>
      </c>
      <c r="D59" s="130"/>
      <c r="E59" s="141" t="s">
        <v>247</v>
      </c>
      <c r="F59" s="132" t="n">
        <v>0</v>
      </c>
      <c r="G59" s="132" t="n">
        <v>0</v>
      </c>
      <c r="H59" s="133" t="n">
        <f aca="false">H60+H61+H62</f>
        <v>0</v>
      </c>
      <c r="I59" s="126" t="n">
        <f aca="false">IFERROR(H59/G59*100,0)</f>
        <v>0</v>
      </c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</row>
    <row r="60" customFormat="false" ht="30" hidden="false" customHeight="true" outlineLevel="0" collapsed="false">
      <c r="A60" s="112"/>
      <c r="B60" s="134"/>
      <c r="C60" s="135"/>
      <c r="D60" s="136" t="n">
        <v>3431</v>
      </c>
      <c r="E60" s="137" t="s">
        <v>248</v>
      </c>
      <c r="F60" s="138" t="n">
        <v>0</v>
      </c>
      <c r="G60" s="138" t="n">
        <v>0</v>
      </c>
      <c r="H60" s="151" t="n">
        <v>0</v>
      </c>
      <c r="I60" s="126" t="n">
        <f aca="false">IFERROR(H60/G60*100,0)</f>
        <v>0</v>
      </c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</row>
    <row r="61" customFormat="false" ht="30" hidden="false" customHeight="true" outlineLevel="0" collapsed="false">
      <c r="A61" s="112"/>
      <c r="B61" s="134"/>
      <c r="C61" s="135"/>
      <c r="D61" s="136" t="n">
        <v>3433</v>
      </c>
      <c r="E61" s="137" t="s">
        <v>171</v>
      </c>
      <c r="F61" s="138" t="n">
        <v>0</v>
      </c>
      <c r="G61" s="138" t="n">
        <v>0</v>
      </c>
      <c r="H61" s="151"/>
      <c r="I61" s="126" t="n">
        <f aca="false">IFERROR(H61/G61*100,0)</f>
        <v>0</v>
      </c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</row>
    <row r="62" customFormat="false" ht="30" hidden="false" customHeight="true" outlineLevel="0" collapsed="false">
      <c r="A62" s="112"/>
      <c r="B62" s="134"/>
      <c r="C62" s="135"/>
      <c r="D62" s="136" t="n">
        <v>3434</v>
      </c>
      <c r="E62" s="137" t="s">
        <v>172</v>
      </c>
      <c r="F62" s="138" t="n">
        <v>0</v>
      </c>
      <c r="G62" s="138" t="n">
        <v>0</v>
      </c>
      <c r="H62" s="151"/>
      <c r="I62" s="126" t="n">
        <f aca="false">IFERROR(H62/G62*100,0)</f>
        <v>0</v>
      </c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</row>
    <row r="63" customFormat="false" ht="14.25" hidden="false" customHeight="true" outlineLevel="0" collapsed="false">
      <c r="A63" s="152" t="s">
        <v>236</v>
      </c>
      <c r="B63" s="113" t="s">
        <v>249</v>
      </c>
      <c r="C63" s="113"/>
      <c r="D63" s="113"/>
      <c r="E63" s="118" t="s">
        <v>226</v>
      </c>
      <c r="F63" s="115" t="n">
        <v>0</v>
      </c>
      <c r="G63" s="115" t="n">
        <v>0</v>
      </c>
      <c r="H63" s="116" t="n">
        <f aca="false">H64+H72+H105</f>
        <v>0</v>
      </c>
      <c r="I63" s="117" t="n">
        <f aca="false">IFERROR(H63/G63*100,0)</f>
        <v>0</v>
      </c>
      <c r="J63" s="152"/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2"/>
      <c r="W63" s="152"/>
      <c r="X63" s="152"/>
      <c r="Y63" s="152"/>
      <c r="Z63" s="152"/>
    </row>
    <row r="64" customFormat="false" ht="30" hidden="false" customHeight="true" outlineLevel="0" collapsed="false">
      <c r="A64" s="119"/>
      <c r="B64" s="64" t="n">
        <v>31</v>
      </c>
      <c r="C64" s="64"/>
      <c r="D64" s="64"/>
      <c r="E64" s="44" t="s">
        <v>128</v>
      </c>
      <c r="F64" s="124" t="n">
        <v>0</v>
      </c>
      <c r="G64" s="124" t="n">
        <v>0</v>
      </c>
      <c r="H64" s="125" t="n">
        <f aca="false">H65+H67+H69</f>
        <v>0</v>
      </c>
      <c r="I64" s="126" t="n">
        <f aca="false">IFERROR(H64/G64*100,0)</f>
        <v>0</v>
      </c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19"/>
      <c r="Z64" s="119"/>
    </row>
    <row r="65" customFormat="false" ht="30" hidden="false" customHeight="true" outlineLevel="0" collapsed="false">
      <c r="A65" s="127"/>
      <c r="B65" s="128"/>
      <c r="C65" s="129" t="n">
        <v>311</v>
      </c>
      <c r="D65" s="130"/>
      <c r="E65" s="131" t="s">
        <v>238</v>
      </c>
      <c r="F65" s="132" t="n">
        <v>0</v>
      </c>
      <c r="G65" s="132" t="n">
        <v>0</v>
      </c>
      <c r="H65" s="133" t="n">
        <f aca="false">H66</f>
        <v>0</v>
      </c>
      <c r="I65" s="126" t="n">
        <f aca="false">IFERROR(H65/G65*100,0)</f>
        <v>0</v>
      </c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</row>
    <row r="66" customFormat="false" ht="30" hidden="false" customHeight="true" outlineLevel="0" collapsed="false">
      <c r="A66" s="112"/>
      <c r="B66" s="134"/>
      <c r="C66" s="135"/>
      <c r="D66" s="136" t="n">
        <v>3111</v>
      </c>
      <c r="E66" s="137" t="s">
        <v>130</v>
      </c>
      <c r="F66" s="138" t="n">
        <v>0</v>
      </c>
      <c r="G66" s="142" t="n">
        <v>0</v>
      </c>
      <c r="H66" s="139"/>
      <c r="I66" s="126" t="n">
        <f aca="false">IFERROR(H66/G66*100,0)</f>
        <v>0</v>
      </c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</row>
    <row r="67" customFormat="false" ht="30" hidden="false" customHeight="true" outlineLevel="0" collapsed="false">
      <c r="A67" s="127"/>
      <c r="B67" s="128"/>
      <c r="C67" s="129" t="n">
        <v>312</v>
      </c>
      <c r="D67" s="140"/>
      <c r="E67" s="141" t="s">
        <v>131</v>
      </c>
      <c r="F67" s="132" t="n">
        <v>0</v>
      </c>
      <c r="G67" s="132" t="n">
        <v>0</v>
      </c>
      <c r="H67" s="133" t="n">
        <f aca="false">H68</f>
        <v>0</v>
      </c>
      <c r="I67" s="126" t="n">
        <f aca="false">IFERROR(H67/G67*100,0)</f>
        <v>0</v>
      </c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</row>
    <row r="68" customFormat="false" ht="30" hidden="false" customHeight="true" outlineLevel="0" collapsed="false">
      <c r="A68" s="112"/>
      <c r="B68" s="134"/>
      <c r="C68" s="135"/>
      <c r="D68" s="136" t="n">
        <v>3121</v>
      </c>
      <c r="E68" s="137" t="s">
        <v>131</v>
      </c>
      <c r="F68" s="138" t="n">
        <v>0</v>
      </c>
      <c r="G68" s="142" t="n">
        <v>0</v>
      </c>
      <c r="H68" s="139"/>
      <c r="I68" s="126" t="n">
        <f aca="false">IFERROR(H68/G68*100,0)</f>
        <v>0</v>
      </c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</row>
    <row r="69" customFormat="false" ht="30" hidden="false" customHeight="true" outlineLevel="0" collapsed="false">
      <c r="A69" s="127"/>
      <c r="B69" s="128"/>
      <c r="C69" s="129" t="n">
        <v>313</v>
      </c>
      <c r="D69" s="130"/>
      <c r="E69" s="141" t="s">
        <v>239</v>
      </c>
      <c r="F69" s="132" t="n">
        <v>0</v>
      </c>
      <c r="G69" s="132" t="n">
        <v>0</v>
      </c>
      <c r="H69" s="133" t="n">
        <f aca="false">H70+H71</f>
        <v>0</v>
      </c>
      <c r="I69" s="126" t="n">
        <f aca="false">IFERROR(H69/G69*100,0)</f>
        <v>0</v>
      </c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</row>
    <row r="70" customFormat="false" ht="30" hidden="false" customHeight="true" outlineLevel="0" collapsed="false">
      <c r="A70" s="127"/>
      <c r="B70" s="128"/>
      <c r="C70" s="129"/>
      <c r="D70" s="136" t="n">
        <v>3131</v>
      </c>
      <c r="E70" s="71" t="s">
        <v>240</v>
      </c>
      <c r="F70" s="143" t="n">
        <v>0</v>
      </c>
      <c r="G70" s="143" t="n">
        <v>0</v>
      </c>
      <c r="H70" s="144"/>
      <c r="I70" s="126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</row>
    <row r="71" customFormat="false" ht="30" hidden="false" customHeight="true" outlineLevel="0" collapsed="false">
      <c r="A71" s="112"/>
      <c r="B71" s="134"/>
      <c r="C71" s="135"/>
      <c r="D71" s="136" t="n">
        <v>3132</v>
      </c>
      <c r="E71" s="71" t="s">
        <v>241</v>
      </c>
      <c r="F71" s="138" t="n">
        <v>0</v>
      </c>
      <c r="G71" s="142" t="n">
        <v>0</v>
      </c>
      <c r="H71" s="139"/>
      <c r="I71" s="126" t="n">
        <f aca="false">IFERROR(H71/G71*100,0)</f>
        <v>0</v>
      </c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2"/>
    </row>
    <row r="72" customFormat="false" ht="30" hidden="false" customHeight="true" outlineLevel="0" collapsed="false">
      <c r="A72" s="119"/>
      <c r="B72" s="145" t="n">
        <v>32</v>
      </c>
      <c r="C72" s="146"/>
      <c r="D72" s="147"/>
      <c r="E72" s="148" t="s">
        <v>135</v>
      </c>
      <c r="F72" s="124" t="n">
        <v>0</v>
      </c>
      <c r="G72" s="124" t="n">
        <v>0</v>
      </c>
      <c r="H72" s="125" t="n">
        <f aca="false">H73+H78+H85+H95+H97</f>
        <v>0</v>
      </c>
      <c r="I72" s="126" t="n">
        <f aca="false">IFERROR(H72/G72*100,0)</f>
        <v>0</v>
      </c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  <c r="X72" s="119"/>
      <c r="Y72" s="119"/>
      <c r="Z72" s="119"/>
    </row>
    <row r="73" customFormat="false" ht="30" hidden="false" customHeight="true" outlineLevel="0" collapsed="false">
      <c r="A73" s="127"/>
      <c r="B73" s="128"/>
      <c r="C73" s="129" t="n">
        <v>321</v>
      </c>
      <c r="D73" s="130"/>
      <c r="E73" s="141" t="s">
        <v>136</v>
      </c>
      <c r="F73" s="132" t="n">
        <v>0</v>
      </c>
      <c r="G73" s="132" t="n">
        <v>0</v>
      </c>
      <c r="H73" s="133" t="n">
        <f aca="false">H74+H75+H76+H77</f>
        <v>0</v>
      </c>
      <c r="I73" s="126" t="n">
        <f aca="false">IFERROR(H73/G73*100,0)</f>
        <v>0</v>
      </c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</row>
    <row r="74" customFormat="false" ht="30" hidden="false" customHeight="true" outlineLevel="0" collapsed="false">
      <c r="A74" s="112"/>
      <c r="B74" s="134"/>
      <c r="C74" s="135"/>
      <c r="D74" s="136" t="n">
        <v>3211</v>
      </c>
      <c r="E74" s="137" t="s">
        <v>137</v>
      </c>
      <c r="F74" s="138" t="n">
        <v>0</v>
      </c>
      <c r="G74" s="142" t="n">
        <v>0</v>
      </c>
      <c r="H74" s="139"/>
      <c r="I74" s="126" t="n">
        <f aca="false">IFERROR(H74/G74*100,0)</f>
        <v>0</v>
      </c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12"/>
    </row>
    <row r="75" customFormat="false" ht="30" hidden="false" customHeight="true" outlineLevel="0" collapsed="false">
      <c r="A75" s="112"/>
      <c r="B75" s="134"/>
      <c r="C75" s="135"/>
      <c r="D75" s="136" t="n">
        <v>3212</v>
      </c>
      <c r="E75" s="149" t="s">
        <v>138</v>
      </c>
      <c r="F75" s="138" t="n">
        <v>0</v>
      </c>
      <c r="G75" s="142" t="n">
        <v>0</v>
      </c>
      <c r="H75" s="139"/>
      <c r="I75" s="126" t="n">
        <f aca="false">IFERROR(H75/G75*100,0)</f>
        <v>0</v>
      </c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2"/>
      <c r="Z75" s="112"/>
    </row>
    <row r="76" customFormat="false" ht="30" hidden="false" customHeight="true" outlineLevel="0" collapsed="false">
      <c r="A76" s="112"/>
      <c r="B76" s="134"/>
      <c r="C76" s="135"/>
      <c r="D76" s="136" t="n">
        <v>3213</v>
      </c>
      <c r="E76" s="137" t="s">
        <v>139</v>
      </c>
      <c r="F76" s="138" t="n">
        <v>0</v>
      </c>
      <c r="G76" s="142" t="n">
        <v>0</v>
      </c>
      <c r="H76" s="139"/>
      <c r="I76" s="126" t="n">
        <f aca="false">IFERROR(H76/G76*100,0)</f>
        <v>0</v>
      </c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112"/>
    </row>
    <row r="77" customFormat="false" ht="30" hidden="false" customHeight="true" outlineLevel="0" collapsed="false">
      <c r="A77" s="112"/>
      <c r="B77" s="134"/>
      <c r="C77" s="135"/>
      <c r="D77" s="136" t="n">
        <v>3214</v>
      </c>
      <c r="E77" s="149" t="s">
        <v>140</v>
      </c>
      <c r="F77" s="138" t="n">
        <v>0</v>
      </c>
      <c r="G77" s="142" t="n">
        <v>0</v>
      </c>
      <c r="H77" s="139"/>
      <c r="I77" s="126" t="n">
        <f aca="false">IFERROR(H77/G77*100,0)</f>
        <v>0</v>
      </c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2"/>
      <c r="Z77" s="112"/>
    </row>
    <row r="78" customFormat="false" ht="30" hidden="false" customHeight="true" outlineLevel="0" collapsed="false">
      <c r="A78" s="127"/>
      <c r="B78" s="128"/>
      <c r="C78" s="129" t="n">
        <v>322</v>
      </c>
      <c r="D78" s="130"/>
      <c r="E78" s="141" t="s">
        <v>141</v>
      </c>
      <c r="F78" s="132" t="n">
        <v>0</v>
      </c>
      <c r="G78" s="132" t="n">
        <v>0</v>
      </c>
      <c r="H78" s="133" t="n">
        <f aca="false">H79+H80+H81+H82+H83+H84</f>
        <v>0</v>
      </c>
      <c r="I78" s="126" t="n">
        <f aca="false">IFERROR(H78/G78*100,0)</f>
        <v>0</v>
      </c>
      <c r="J78" s="127"/>
      <c r="K78" s="127"/>
      <c r="L78" s="127"/>
      <c r="M78" s="127"/>
      <c r="N78" s="127"/>
      <c r="O78" s="127"/>
      <c r="P78" s="127"/>
      <c r="Q78" s="127"/>
      <c r="R78" s="127"/>
      <c r="S78" s="127"/>
      <c r="T78" s="127"/>
      <c r="U78" s="127"/>
      <c r="V78" s="127"/>
      <c r="W78" s="127"/>
      <c r="X78" s="127"/>
      <c r="Y78" s="127"/>
      <c r="Z78" s="127"/>
    </row>
    <row r="79" customFormat="false" ht="30" hidden="false" customHeight="true" outlineLevel="0" collapsed="false">
      <c r="A79" s="112"/>
      <c r="B79" s="134"/>
      <c r="C79" s="135"/>
      <c r="D79" s="136" t="n">
        <v>3221</v>
      </c>
      <c r="E79" s="137" t="s">
        <v>242</v>
      </c>
      <c r="F79" s="138" t="n">
        <v>0</v>
      </c>
      <c r="G79" s="142" t="n">
        <v>0</v>
      </c>
      <c r="H79" s="139"/>
      <c r="I79" s="126" t="n">
        <f aca="false">IFERROR(H79/G79*100,0)</f>
        <v>0</v>
      </c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</row>
    <row r="80" customFormat="false" ht="30" hidden="false" customHeight="true" outlineLevel="0" collapsed="false">
      <c r="A80" s="112"/>
      <c r="B80" s="134"/>
      <c r="C80" s="135"/>
      <c r="D80" s="136" t="n">
        <v>3222</v>
      </c>
      <c r="E80" s="137" t="s">
        <v>143</v>
      </c>
      <c r="F80" s="138" t="n">
        <v>0</v>
      </c>
      <c r="G80" s="142" t="n">
        <v>0</v>
      </c>
      <c r="H80" s="139"/>
      <c r="I80" s="126" t="n">
        <f aca="false">IFERROR(H80/G80*100,0)</f>
        <v>0</v>
      </c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2"/>
      <c r="Z80" s="112"/>
    </row>
    <row r="81" customFormat="false" ht="30" hidden="false" customHeight="true" outlineLevel="0" collapsed="false">
      <c r="A81" s="112"/>
      <c r="B81" s="134"/>
      <c r="C81" s="135"/>
      <c r="D81" s="136" t="n">
        <v>3223</v>
      </c>
      <c r="E81" s="137" t="s">
        <v>144</v>
      </c>
      <c r="F81" s="138" t="n">
        <v>0</v>
      </c>
      <c r="G81" s="142" t="n">
        <v>0</v>
      </c>
      <c r="H81" s="139"/>
      <c r="I81" s="126" t="n">
        <f aca="false">IFERROR(H81/G81*100,0)</f>
        <v>0</v>
      </c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2"/>
      <c r="X81" s="112"/>
      <c r="Y81" s="112"/>
      <c r="Z81" s="112"/>
    </row>
    <row r="82" customFormat="false" ht="30" hidden="false" customHeight="true" outlineLevel="0" collapsed="false">
      <c r="A82" s="112"/>
      <c r="B82" s="134"/>
      <c r="C82" s="135"/>
      <c r="D82" s="136" t="n">
        <v>3224</v>
      </c>
      <c r="E82" s="149" t="s">
        <v>243</v>
      </c>
      <c r="F82" s="138" t="n">
        <v>0</v>
      </c>
      <c r="G82" s="142" t="n">
        <v>0</v>
      </c>
      <c r="H82" s="139"/>
      <c r="I82" s="126" t="n">
        <f aca="false">IFERROR(H82/G82*100,0)</f>
        <v>0</v>
      </c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/>
      <c r="W82" s="112"/>
      <c r="X82" s="112"/>
      <c r="Y82" s="112"/>
      <c r="Z82" s="112"/>
    </row>
    <row r="83" customFormat="false" ht="30" hidden="false" customHeight="true" outlineLevel="0" collapsed="false">
      <c r="A83" s="112"/>
      <c r="B83" s="134"/>
      <c r="C83" s="135"/>
      <c r="D83" s="136" t="n">
        <v>3225</v>
      </c>
      <c r="E83" s="137" t="s">
        <v>146</v>
      </c>
      <c r="F83" s="138" t="n">
        <v>0</v>
      </c>
      <c r="G83" s="142" t="n">
        <v>0</v>
      </c>
      <c r="H83" s="139"/>
      <c r="I83" s="126" t="n">
        <f aca="false">IFERROR(H83/G83*100,0)</f>
        <v>0</v>
      </c>
      <c r="J83" s="112"/>
      <c r="K83" s="112"/>
      <c r="L83" s="112"/>
      <c r="M83" s="112"/>
      <c r="N83" s="112"/>
      <c r="O83" s="112"/>
      <c r="P83" s="112"/>
      <c r="Q83" s="112"/>
      <c r="R83" s="112"/>
      <c r="S83" s="112"/>
      <c r="T83" s="112"/>
      <c r="U83" s="112"/>
      <c r="V83" s="112"/>
      <c r="W83" s="112"/>
      <c r="X83" s="112"/>
      <c r="Y83" s="112"/>
      <c r="Z83" s="112"/>
    </row>
    <row r="84" customFormat="false" ht="30" hidden="false" customHeight="true" outlineLevel="0" collapsed="false">
      <c r="A84" s="112"/>
      <c r="B84" s="134"/>
      <c r="C84" s="135"/>
      <c r="D84" s="136" t="n">
        <v>3227</v>
      </c>
      <c r="E84" s="137" t="s">
        <v>147</v>
      </c>
      <c r="F84" s="138" t="n">
        <v>0</v>
      </c>
      <c r="G84" s="142" t="n">
        <v>0</v>
      </c>
      <c r="H84" s="139"/>
      <c r="I84" s="126" t="n">
        <f aca="false">IFERROR(H84/G84*100,0)</f>
        <v>0</v>
      </c>
      <c r="J84" s="112"/>
      <c r="K84" s="112"/>
      <c r="L84" s="112"/>
      <c r="M84" s="112"/>
      <c r="N84" s="112"/>
      <c r="O84" s="112"/>
      <c r="P84" s="112"/>
      <c r="Q84" s="112"/>
      <c r="R84" s="112"/>
      <c r="S84" s="112"/>
      <c r="T84" s="112"/>
      <c r="U84" s="112"/>
      <c r="V84" s="112"/>
      <c r="W84" s="112"/>
      <c r="X84" s="112"/>
      <c r="Y84" s="112"/>
      <c r="Z84" s="112"/>
    </row>
    <row r="85" customFormat="false" ht="30" hidden="false" customHeight="true" outlineLevel="0" collapsed="false">
      <c r="A85" s="127"/>
      <c r="B85" s="128"/>
      <c r="C85" s="129" t="n">
        <v>323</v>
      </c>
      <c r="D85" s="130"/>
      <c r="E85" s="141" t="s">
        <v>148</v>
      </c>
      <c r="F85" s="132" t="n">
        <v>0</v>
      </c>
      <c r="G85" s="132" t="n">
        <v>0</v>
      </c>
      <c r="H85" s="133" t="n">
        <f aca="false">H86+H87+H88+H89+H90+H91+H92+H93+H94</f>
        <v>0</v>
      </c>
      <c r="I85" s="126" t="n">
        <f aca="false">IFERROR(H85/G85*100,0)</f>
        <v>0</v>
      </c>
      <c r="J85" s="127"/>
      <c r="K85" s="127"/>
      <c r="L85" s="127"/>
      <c r="M85" s="127"/>
      <c r="N85" s="127"/>
      <c r="O85" s="127"/>
      <c r="P85" s="127"/>
      <c r="Q85" s="127"/>
      <c r="R85" s="127"/>
      <c r="S85" s="127"/>
      <c r="T85" s="127"/>
      <c r="U85" s="127"/>
      <c r="V85" s="127"/>
      <c r="W85" s="127"/>
      <c r="X85" s="127"/>
      <c r="Y85" s="127"/>
      <c r="Z85" s="127"/>
    </row>
    <row r="86" customFormat="false" ht="30" hidden="false" customHeight="true" outlineLevel="0" collapsed="false">
      <c r="A86" s="112"/>
      <c r="B86" s="134"/>
      <c r="C86" s="135"/>
      <c r="D86" s="136" t="n">
        <v>3231</v>
      </c>
      <c r="E86" s="137" t="s">
        <v>149</v>
      </c>
      <c r="F86" s="138" t="n">
        <v>0</v>
      </c>
      <c r="G86" s="142" t="n">
        <v>0</v>
      </c>
      <c r="H86" s="139"/>
      <c r="I86" s="126" t="n">
        <f aca="false">IFERROR(H86/G86*100,0)</f>
        <v>0</v>
      </c>
      <c r="J86" s="112"/>
      <c r="K86" s="112"/>
      <c r="L86" s="112"/>
      <c r="M86" s="112"/>
      <c r="N86" s="112"/>
      <c r="O86" s="112"/>
      <c r="P86" s="112"/>
      <c r="Q86" s="112"/>
      <c r="R86" s="112"/>
      <c r="S86" s="112"/>
      <c r="T86" s="112"/>
      <c r="U86" s="112"/>
      <c r="V86" s="112"/>
      <c r="W86" s="112"/>
      <c r="X86" s="112"/>
      <c r="Y86" s="112"/>
      <c r="Z86" s="112"/>
    </row>
    <row r="87" customFormat="false" ht="30" hidden="false" customHeight="true" outlineLevel="0" collapsed="false">
      <c r="A87" s="112"/>
      <c r="B87" s="134"/>
      <c r="C87" s="135"/>
      <c r="D87" s="136" t="n">
        <v>3232</v>
      </c>
      <c r="E87" s="137" t="s">
        <v>150</v>
      </c>
      <c r="F87" s="138" t="n">
        <v>0</v>
      </c>
      <c r="G87" s="142" t="n">
        <v>0</v>
      </c>
      <c r="H87" s="139"/>
      <c r="I87" s="126" t="n">
        <f aca="false">IFERROR(H87/G87*100,0)</f>
        <v>0</v>
      </c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2"/>
      <c r="Z87" s="112"/>
    </row>
    <row r="88" customFormat="false" ht="30" hidden="false" customHeight="true" outlineLevel="0" collapsed="false">
      <c r="A88" s="112"/>
      <c r="B88" s="134"/>
      <c r="C88" s="135"/>
      <c r="D88" s="136" t="n">
        <v>3233</v>
      </c>
      <c r="E88" s="137" t="s">
        <v>151</v>
      </c>
      <c r="F88" s="138" t="n">
        <v>0</v>
      </c>
      <c r="G88" s="142" t="n">
        <v>0</v>
      </c>
      <c r="H88" s="139"/>
      <c r="I88" s="126" t="n">
        <f aca="false">IFERROR(H88/G88*100,0)</f>
        <v>0</v>
      </c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  <c r="W88" s="112"/>
      <c r="X88" s="112"/>
      <c r="Y88" s="112"/>
      <c r="Z88" s="112"/>
    </row>
    <row r="89" customFormat="false" ht="30" hidden="false" customHeight="true" outlineLevel="0" collapsed="false">
      <c r="A89" s="112"/>
      <c r="B89" s="134"/>
      <c r="C89" s="135"/>
      <c r="D89" s="136" t="n">
        <v>3234</v>
      </c>
      <c r="E89" s="137" t="s">
        <v>152</v>
      </c>
      <c r="F89" s="138" t="n">
        <v>0</v>
      </c>
      <c r="G89" s="142" t="n">
        <v>0</v>
      </c>
      <c r="H89" s="139"/>
      <c r="I89" s="126" t="n">
        <f aca="false">IFERROR(H89/G89*100,0)</f>
        <v>0</v>
      </c>
      <c r="J89" s="112"/>
      <c r="K89" s="112"/>
      <c r="L89" s="112"/>
      <c r="M89" s="112"/>
      <c r="N89" s="112"/>
      <c r="O89" s="112"/>
      <c r="P89" s="112"/>
      <c r="Q89" s="112"/>
      <c r="R89" s="112"/>
      <c r="S89" s="112"/>
      <c r="T89" s="112"/>
      <c r="U89" s="112"/>
      <c r="V89" s="112"/>
      <c r="W89" s="112"/>
      <c r="X89" s="112"/>
      <c r="Y89" s="112"/>
      <c r="Z89" s="112"/>
    </row>
    <row r="90" customFormat="false" ht="30" hidden="false" customHeight="true" outlineLevel="0" collapsed="false">
      <c r="A90" s="112"/>
      <c r="B90" s="134"/>
      <c r="C90" s="135"/>
      <c r="D90" s="136" t="n">
        <v>3235</v>
      </c>
      <c r="E90" s="137" t="s">
        <v>153</v>
      </c>
      <c r="F90" s="138" t="n">
        <v>0</v>
      </c>
      <c r="G90" s="142" t="n">
        <v>0</v>
      </c>
      <c r="H90" s="139"/>
      <c r="I90" s="126" t="n">
        <f aca="false">IFERROR(H90/G90*100,0)</f>
        <v>0</v>
      </c>
      <c r="J90" s="112"/>
      <c r="K90" s="112"/>
      <c r="L90" s="112"/>
      <c r="M90" s="112"/>
      <c r="N90" s="112"/>
      <c r="O90" s="112"/>
      <c r="P90" s="112"/>
      <c r="Q90" s="112"/>
      <c r="R90" s="112"/>
      <c r="S90" s="112"/>
      <c r="T90" s="112"/>
      <c r="U90" s="112"/>
      <c r="V90" s="112"/>
      <c r="W90" s="112"/>
      <c r="X90" s="112"/>
      <c r="Y90" s="112"/>
      <c r="Z90" s="112"/>
    </row>
    <row r="91" customFormat="false" ht="30" hidden="false" customHeight="true" outlineLevel="0" collapsed="false">
      <c r="A91" s="112"/>
      <c r="B91" s="134"/>
      <c r="C91" s="135"/>
      <c r="D91" s="136" t="n">
        <v>3236</v>
      </c>
      <c r="E91" s="149" t="s">
        <v>244</v>
      </c>
      <c r="F91" s="138" t="n">
        <v>0</v>
      </c>
      <c r="G91" s="142" t="n">
        <v>0</v>
      </c>
      <c r="H91" s="139"/>
      <c r="I91" s="126" t="n">
        <f aca="false">IFERROR(H91/G91*100,0)</f>
        <v>0</v>
      </c>
      <c r="J91" s="112"/>
      <c r="K91" s="112"/>
      <c r="L91" s="112"/>
      <c r="M91" s="112"/>
      <c r="N91" s="112"/>
      <c r="O91" s="112"/>
      <c r="P91" s="112"/>
      <c r="Q91" s="112"/>
      <c r="R91" s="112"/>
      <c r="S91" s="112"/>
      <c r="T91" s="112"/>
      <c r="U91" s="112"/>
      <c r="V91" s="112"/>
      <c r="W91" s="112"/>
      <c r="X91" s="112"/>
      <c r="Y91" s="112"/>
      <c r="Z91" s="112"/>
    </row>
    <row r="92" customFormat="false" ht="30" hidden="false" customHeight="true" outlineLevel="0" collapsed="false">
      <c r="A92" s="112"/>
      <c r="B92" s="134"/>
      <c r="C92" s="135"/>
      <c r="D92" s="136" t="n">
        <v>3237</v>
      </c>
      <c r="E92" s="137" t="s">
        <v>155</v>
      </c>
      <c r="F92" s="138" t="n">
        <v>0</v>
      </c>
      <c r="G92" s="142" t="n">
        <v>0</v>
      </c>
      <c r="H92" s="139"/>
      <c r="I92" s="126" t="n">
        <f aca="false">IFERROR(H92/G92*100,0)</f>
        <v>0</v>
      </c>
      <c r="J92" s="112"/>
      <c r="K92" s="112"/>
      <c r="L92" s="112"/>
      <c r="M92" s="112"/>
      <c r="N92" s="112"/>
      <c r="O92" s="112"/>
      <c r="P92" s="112"/>
      <c r="Q92" s="112"/>
      <c r="R92" s="112"/>
      <c r="S92" s="112"/>
      <c r="T92" s="112"/>
      <c r="U92" s="112"/>
      <c r="V92" s="112"/>
      <c r="W92" s="112"/>
      <c r="X92" s="112"/>
      <c r="Y92" s="112"/>
      <c r="Z92" s="112"/>
    </row>
    <row r="93" customFormat="false" ht="30" hidden="false" customHeight="true" outlineLevel="0" collapsed="false">
      <c r="A93" s="112"/>
      <c r="B93" s="134"/>
      <c r="C93" s="135"/>
      <c r="D93" s="136" t="n">
        <v>3238</v>
      </c>
      <c r="E93" s="137" t="s">
        <v>156</v>
      </c>
      <c r="F93" s="138" t="n">
        <v>0</v>
      </c>
      <c r="G93" s="142" t="n">
        <v>0</v>
      </c>
      <c r="H93" s="139"/>
      <c r="I93" s="126" t="n">
        <f aca="false">IFERROR(H93/G93*100,0)</f>
        <v>0</v>
      </c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  <c r="U93" s="112"/>
      <c r="V93" s="112"/>
      <c r="W93" s="112"/>
      <c r="X93" s="112"/>
      <c r="Y93" s="112"/>
      <c r="Z93" s="112"/>
    </row>
    <row r="94" customFormat="false" ht="30" hidden="false" customHeight="true" outlineLevel="0" collapsed="false">
      <c r="A94" s="112"/>
      <c r="B94" s="134"/>
      <c r="C94" s="135"/>
      <c r="D94" s="136" t="n">
        <v>3239</v>
      </c>
      <c r="E94" s="137" t="s">
        <v>157</v>
      </c>
      <c r="F94" s="138" t="n">
        <v>0</v>
      </c>
      <c r="G94" s="142" t="n">
        <v>0</v>
      </c>
      <c r="H94" s="139"/>
      <c r="I94" s="126" t="n">
        <f aca="false">IFERROR(H94/G94*100,0)</f>
        <v>0</v>
      </c>
      <c r="J94" s="112"/>
      <c r="K94" s="112"/>
      <c r="L94" s="112"/>
      <c r="M94" s="112"/>
      <c r="N94" s="112"/>
      <c r="O94" s="112"/>
      <c r="P94" s="112"/>
      <c r="Q94" s="112"/>
      <c r="R94" s="112"/>
      <c r="S94" s="112"/>
      <c r="T94" s="112"/>
      <c r="U94" s="112"/>
      <c r="V94" s="112"/>
      <c r="W94" s="112"/>
      <c r="X94" s="112"/>
      <c r="Y94" s="112"/>
      <c r="Z94" s="112"/>
    </row>
    <row r="95" customFormat="false" ht="30" hidden="false" customHeight="true" outlineLevel="0" collapsed="false">
      <c r="A95" s="127"/>
      <c r="B95" s="128"/>
      <c r="C95" s="129" t="n">
        <v>324</v>
      </c>
      <c r="D95" s="130"/>
      <c r="E95" s="150" t="s">
        <v>158</v>
      </c>
      <c r="F95" s="132" t="n">
        <v>0</v>
      </c>
      <c r="G95" s="132" t="n">
        <v>0</v>
      </c>
      <c r="H95" s="133" t="n">
        <f aca="false">H96</f>
        <v>0</v>
      </c>
      <c r="I95" s="126" t="n">
        <f aca="false">IFERROR(H95/G95*100,0)</f>
        <v>0</v>
      </c>
      <c r="J95" s="127"/>
      <c r="K95" s="127"/>
      <c r="L95" s="127"/>
      <c r="M95" s="127"/>
      <c r="N95" s="127"/>
      <c r="O95" s="127"/>
      <c r="P95" s="127"/>
      <c r="Q95" s="127"/>
      <c r="R95" s="127"/>
      <c r="S95" s="127"/>
      <c r="T95" s="127"/>
      <c r="U95" s="127"/>
      <c r="V95" s="127"/>
      <c r="W95" s="127"/>
      <c r="X95" s="127"/>
      <c r="Y95" s="127"/>
      <c r="Z95" s="127"/>
    </row>
    <row r="96" customFormat="false" ht="30" hidden="false" customHeight="true" outlineLevel="0" collapsed="false">
      <c r="A96" s="112"/>
      <c r="B96" s="134"/>
      <c r="C96" s="135"/>
      <c r="D96" s="136" t="n">
        <v>3241</v>
      </c>
      <c r="E96" s="149" t="s">
        <v>158</v>
      </c>
      <c r="F96" s="138" t="n">
        <v>0</v>
      </c>
      <c r="G96" s="142" t="n">
        <v>0</v>
      </c>
      <c r="H96" s="139"/>
      <c r="I96" s="126" t="n">
        <f aca="false">IFERROR(H96/G96*100,0)</f>
        <v>0</v>
      </c>
      <c r="J96" s="112"/>
      <c r="K96" s="112"/>
      <c r="L96" s="112"/>
      <c r="M96" s="112"/>
      <c r="N96" s="112"/>
      <c r="O96" s="112"/>
      <c r="P96" s="112"/>
      <c r="Q96" s="112"/>
      <c r="R96" s="112"/>
      <c r="S96" s="112"/>
      <c r="T96" s="112"/>
      <c r="U96" s="112"/>
      <c r="V96" s="112"/>
      <c r="W96" s="112"/>
      <c r="X96" s="112"/>
      <c r="Y96" s="112"/>
      <c r="Z96" s="112"/>
    </row>
    <row r="97" customFormat="false" ht="30" hidden="false" customHeight="true" outlineLevel="0" collapsed="false">
      <c r="A97" s="127"/>
      <c r="B97" s="128"/>
      <c r="C97" s="129" t="n">
        <v>329</v>
      </c>
      <c r="D97" s="130"/>
      <c r="E97" s="141" t="s">
        <v>245</v>
      </c>
      <c r="F97" s="132" t="n">
        <v>0</v>
      </c>
      <c r="G97" s="132" t="n">
        <v>0</v>
      </c>
      <c r="H97" s="133" t="n">
        <f aca="false">H98+H99+H100+H101+H102+H103+H104</f>
        <v>0</v>
      </c>
      <c r="I97" s="126" t="n">
        <f aca="false">IFERROR(H97/G97*100,0)</f>
        <v>0</v>
      </c>
      <c r="J97" s="127"/>
      <c r="K97" s="127"/>
      <c r="L97" s="127"/>
      <c r="M97" s="127"/>
      <c r="N97" s="127"/>
      <c r="O97" s="127"/>
      <c r="P97" s="127"/>
      <c r="Q97" s="127"/>
      <c r="R97" s="127"/>
      <c r="S97" s="127"/>
      <c r="T97" s="127"/>
      <c r="U97" s="127"/>
      <c r="V97" s="127"/>
      <c r="W97" s="127"/>
      <c r="X97" s="127"/>
      <c r="Y97" s="127"/>
      <c r="Z97" s="127"/>
    </row>
    <row r="98" customFormat="false" ht="30" hidden="false" customHeight="true" outlineLevel="0" collapsed="false">
      <c r="A98" s="112"/>
      <c r="B98" s="134"/>
      <c r="C98" s="135"/>
      <c r="D98" s="136" t="n">
        <v>3291</v>
      </c>
      <c r="E98" s="149" t="s">
        <v>246</v>
      </c>
      <c r="F98" s="138" t="n">
        <v>0</v>
      </c>
      <c r="G98" s="142" t="n">
        <v>0</v>
      </c>
      <c r="H98" s="139"/>
      <c r="I98" s="126" t="n">
        <f aca="false">IFERROR(H98/G98*100,0)</f>
        <v>0</v>
      </c>
      <c r="J98" s="112"/>
      <c r="K98" s="112"/>
      <c r="L98" s="112"/>
      <c r="M98" s="112"/>
      <c r="N98" s="112"/>
      <c r="O98" s="112"/>
      <c r="P98" s="112"/>
      <c r="Q98" s="112"/>
      <c r="R98" s="112"/>
      <c r="S98" s="112"/>
      <c r="T98" s="112"/>
      <c r="U98" s="112"/>
      <c r="V98" s="112"/>
      <c r="W98" s="112"/>
      <c r="X98" s="112"/>
      <c r="Y98" s="112"/>
      <c r="Z98" s="112"/>
    </row>
    <row r="99" customFormat="false" ht="30" hidden="false" customHeight="true" outlineLevel="0" collapsed="false">
      <c r="A99" s="112"/>
      <c r="B99" s="134"/>
      <c r="C99" s="135"/>
      <c r="D99" s="136" t="n">
        <v>3292</v>
      </c>
      <c r="E99" s="137" t="s">
        <v>161</v>
      </c>
      <c r="F99" s="138" t="n">
        <v>0</v>
      </c>
      <c r="G99" s="142" t="n">
        <v>0</v>
      </c>
      <c r="H99" s="139"/>
      <c r="I99" s="126" t="n">
        <f aca="false">IFERROR(H99/G99*100,0)</f>
        <v>0</v>
      </c>
      <c r="J99" s="112"/>
      <c r="K99" s="112"/>
      <c r="L99" s="112"/>
      <c r="M99" s="112"/>
      <c r="N99" s="112"/>
      <c r="O99" s="112"/>
      <c r="P99" s="112"/>
      <c r="Q99" s="112"/>
      <c r="R99" s="112"/>
      <c r="S99" s="112"/>
      <c r="T99" s="112"/>
      <c r="U99" s="112"/>
      <c r="V99" s="112"/>
      <c r="W99" s="112"/>
      <c r="X99" s="112"/>
      <c r="Y99" s="112"/>
      <c r="Z99" s="112"/>
    </row>
    <row r="100" customFormat="false" ht="30" hidden="false" customHeight="true" outlineLevel="0" collapsed="false">
      <c r="A100" s="112"/>
      <c r="B100" s="134"/>
      <c r="C100" s="135"/>
      <c r="D100" s="136" t="n">
        <v>3293</v>
      </c>
      <c r="E100" s="137" t="s">
        <v>162</v>
      </c>
      <c r="F100" s="138" t="n">
        <v>0</v>
      </c>
      <c r="G100" s="142" t="n">
        <v>0</v>
      </c>
      <c r="H100" s="139"/>
      <c r="I100" s="126" t="n">
        <f aca="false">IFERROR(H100/G100*100,0)</f>
        <v>0</v>
      </c>
      <c r="J100" s="112"/>
      <c r="K100" s="112"/>
      <c r="L100" s="112"/>
      <c r="M100" s="112"/>
      <c r="N100" s="112"/>
      <c r="O100" s="112"/>
      <c r="P100" s="112"/>
      <c r="Q100" s="112"/>
      <c r="R100" s="112"/>
      <c r="S100" s="112"/>
      <c r="T100" s="112"/>
      <c r="U100" s="112"/>
      <c r="V100" s="112"/>
      <c r="W100" s="112"/>
      <c r="X100" s="112"/>
      <c r="Y100" s="112"/>
      <c r="Z100" s="112"/>
    </row>
    <row r="101" customFormat="false" ht="30" hidden="false" customHeight="true" outlineLevel="0" collapsed="false">
      <c r="A101" s="112"/>
      <c r="B101" s="134"/>
      <c r="C101" s="135"/>
      <c r="D101" s="136" t="n">
        <v>3294</v>
      </c>
      <c r="E101" s="137" t="s">
        <v>163</v>
      </c>
      <c r="F101" s="138" t="n">
        <v>0</v>
      </c>
      <c r="G101" s="142" t="n">
        <v>0</v>
      </c>
      <c r="H101" s="139"/>
      <c r="I101" s="126" t="n">
        <f aca="false">IFERROR(H101/G101*100,0)</f>
        <v>0</v>
      </c>
      <c r="J101" s="112"/>
      <c r="K101" s="112"/>
      <c r="L101" s="112"/>
      <c r="M101" s="112"/>
      <c r="N101" s="112"/>
      <c r="O101" s="112"/>
      <c r="P101" s="112"/>
      <c r="Q101" s="112"/>
      <c r="R101" s="112"/>
      <c r="S101" s="112"/>
      <c r="T101" s="112"/>
      <c r="U101" s="112"/>
      <c r="V101" s="112"/>
      <c r="W101" s="112"/>
      <c r="X101" s="112"/>
      <c r="Y101" s="112"/>
      <c r="Z101" s="112"/>
    </row>
    <row r="102" customFormat="false" ht="30" hidden="false" customHeight="true" outlineLevel="0" collapsed="false">
      <c r="A102" s="112"/>
      <c r="B102" s="134"/>
      <c r="C102" s="135"/>
      <c r="D102" s="136" t="n">
        <v>3295</v>
      </c>
      <c r="E102" s="137" t="s">
        <v>164</v>
      </c>
      <c r="F102" s="138" t="n">
        <v>0</v>
      </c>
      <c r="G102" s="142" t="n">
        <v>0</v>
      </c>
      <c r="H102" s="139"/>
      <c r="I102" s="126" t="n">
        <f aca="false">IFERROR(H102/G102*100,0)</f>
        <v>0</v>
      </c>
      <c r="J102" s="112"/>
      <c r="K102" s="112"/>
      <c r="L102" s="112"/>
      <c r="M102" s="112"/>
      <c r="N102" s="112"/>
      <c r="O102" s="112"/>
      <c r="P102" s="112"/>
      <c r="Q102" s="112"/>
      <c r="R102" s="112"/>
      <c r="S102" s="112"/>
      <c r="T102" s="112"/>
      <c r="U102" s="112"/>
      <c r="V102" s="112"/>
      <c r="W102" s="112"/>
      <c r="X102" s="112"/>
      <c r="Y102" s="112"/>
      <c r="Z102" s="112"/>
    </row>
    <row r="103" customFormat="false" ht="30" hidden="false" customHeight="true" outlineLevel="0" collapsed="false">
      <c r="A103" s="112"/>
      <c r="B103" s="134"/>
      <c r="C103" s="135"/>
      <c r="D103" s="136" t="n">
        <v>3296</v>
      </c>
      <c r="E103" s="137" t="s">
        <v>165</v>
      </c>
      <c r="F103" s="138" t="n">
        <v>0</v>
      </c>
      <c r="G103" s="142" t="n">
        <v>0</v>
      </c>
      <c r="H103" s="139"/>
      <c r="I103" s="126" t="n">
        <f aca="false">IFERROR(H103/G103*100,0)</f>
        <v>0</v>
      </c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112"/>
      <c r="W103" s="112"/>
      <c r="X103" s="112"/>
      <c r="Y103" s="112"/>
      <c r="Z103" s="112"/>
    </row>
    <row r="104" customFormat="false" ht="30" hidden="false" customHeight="true" outlineLevel="0" collapsed="false">
      <c r="A104" s="112"/>
      <c r="B104" s="134"/>
      <c r="C104" s="135"/>
      <c r="D104" s="136" t="n">
        <v>3299</v>
      </c>
      <c r="E104" s="137" t="s">
        <v>245</v>
      </c>
      <c r="F104" s="138" t="n">
        <v>0</v>
      </c>
      <c r="G104" s="142" t="n">
        <v>0</v>
      </c>
      <c r="H104" s="139"/>
      <c r="I104" s="126" t="n">
        <f aca="false">IFERROR(H104/G104*100,0)</f>
        <v>0</v>
      </c>
      <c r="J104" s="112"/>
      <c r="K104" s="112"/>
      <c r="L104" s="112"/>
      <c r="M104" s="112"/>
      <c r="N104" s="112"/>
      <c r="O104" s="112"/>
      <c r="P104" s="112"/>
      <c r="Q104" s="112"/>
      <c r="R104" s="112"/>
      <c r="S104" s="112"/>
      <c r="T104" s="112"/>
      <c r="U104" s="112"/>
      <c r="V104" s="112"/>
      <c r="W104" s="112"/>
      <c r="X104" s="112"/>
      <c r="Y104" s="112"/>
      <c r="Z104" s="112"/>
    </row>
    <row r="105" customFormat="false" ht="30" hidden="false" customHeight="true" outlineLevel="0" collapsed="false">
      <c r="A105" s="119"/>
      <c r="B105" s="145" t="n">
        <v>34</v>
      </c>
      <c r="C105" s="146"/>
      <c r="D105" s="147"/>
      <c r="E105" s="148" t="s">
        <v>166</v>
      </c>
      <c r="F105" s="124" t="n">
        <v>0</v>
      </c>
      <c r="G105" s="124" t="n">
        <v>0</v>
      </c>
      <c r="H105" s="125" t="n">
        <f aca="false">H106</f>
        <v>0</v>
      </c>
      <c r="I105" s="126" t="n">
        <f aca="false">IFERROR(H105/G105*100,0)</f>
        <v>0</v>
      </c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  <c r="U105" s="119"/>
      <c r="V105" s="119"/>
      <c r="W105" s="119"/>
      <c r="X105" s="119"/>
      <c r="Y105" s="119"/>
      <c r="Z105" s="119"/>
    </row>
    <row r="106" customFormat="false" ht="30" hidden="false" customHeight="true" outlineLevel="0" collapsed="false">
      <c r="A106" s="127"/>
      <c r="B106" s="128"/>
      <c r="C106" s="129" t="n">
        <v>343</v>
      </c>
      <c r="D106" s="130"/>
      <c r="E106" s="141" t="s">
        <v>247</v>
      </c>
      <c r="F106" s="132" t="n">
        <v>0</v>
      </c>
      <c r="G106" s="132" t="n">
        <v>0</v>
      </c>
      <c r="H106" s="133" t="n">
        <f aca="false">H107+H108+H109</f>
        <v>0</v>
      </c>
      <c r="I106" s="126" t="n">
        <f aca="false">IFERROR(H106/G106*100,0)</f>
        <v>0</v>
      </c>
      <c r="J106" s="127"/>
      <c r="K106" s="127"/>
      <c r="L106" s="127"/>
      <c r="M106" s="127"/>
      <c r="N106" s="127"/>
      <c r="O106" s="127"/>
      <c r="P106" s="127"/>
      <c r="Q106" s="127"/>
      <c r="R106" s="127"/>
      <c r="S106" s="127"/>
      <c r="T106" s="127"/>
      <c r="U106" s="127"/>
      <c r="V106" s="127"/>
      <c r="W106" s="127"/>
      <c r="X106" s="127"/>
      <c r="Y106" s="127"/>
      <c r="Z106" s="127"/>
    </row>
    <row r="107" customFormat="false" ht="30" hidden="false" customHeight="true" outlineLevel="0" collapsed="false">
      <c r="A107" s="112"/>
      <c r="B107" s="134"/>
      <c r="C107" s="135"/>
      <c r="D107" s="136" t="n">
        <v>3431</v>
      </c>
      <c r="E107" s="137" t="s">
        <v>248</v>
      </c>
      <c r="F107" s="138" t="n">
        <v>0</v>
      </c>
      <c r="G107" s="138" t="n">
        <v>0</v>
      </c>
      <c r="H107" s="151"/>
      <c r="I107" s="126" t="n">
        <f aca="false">IFERROR(H107/G107*100,0)</f>
        <v>0</v>
      </c>
      <c r="J107" s="112"/>
      <c r="K107" s="112"/>
      <c r="L107" s="112"/>
      <c r="M107" s="112"/>
      <c r="N107" s="112"/>
      <c r="O107" s="112"/>
      <c r="P107" s="112"/>
      <c r="Q107" s="112"/>
      <c r="R107" s="112"/>
      <c r="S107" s="112"/>
      <c r="T107" s="112"/>
      <c r="U107" s="112"/>
      <c r="V107" s="112"/>
      <c r="W107" s="112"/>
      <c r="X107" s="112"/>
      <c r="Y107" s="112"/>
      <c r="Z107" s="112"/>
    </row>
    <row r="108" customFormat="false" ht="30" hidden="false" customHeight="true" outlineLevel="0" collapsed="false">
      <c r="A108" s="112"/>
      <c r="B108" s="134"/>
      <c r="C108" s="135"/>
      <c r="D108" s="136" t="n">
        <v>3433</v>
      </c>
      <c r="E108" s="137" t="s">
        <v>171</v>
      </c>
      <c r="F108" s="138"/>
      <c r="G108" s="138"/>
      <c r="H108" s="151"/>
      <c r="I108" s="126" t="n">
        <f aca="false">IFERROR(H108/G108*100,0)</f>
        <v>0</v>
      </c>
      <c r="J108" s="112"/>
      <c r="K108" s="112"/>
      <c r="L108" s="112"/>
      <c r="M108" s="112"/>
      <c r="N108" s="112"/>
      <c r="O108" s="112"/>
      <c r="P108" s="112"/>
      <c r="Q108" s="112"/>
      <c r="R108" s="112"/>
      <c r="S108" s="112"/>
      <c r="T108" s="112"/>
      <c r="U108" s="112"/>
      <c r="V108" s="112"/>
      <c r="W108" s="112"/>
      <c r="X108" s="112"/>
      <c r="Y108" s="112"/>
      <c r="Z108" s="112"/>
    </row>
    <row r="109" customFormat="false" ht="30" hidden="false" customHeight="true" outlineLevel="0" collapsed="false">
      <c r="A109" s="112"/>
      <c r="B109" s="134"/>
      <c r="C109" s="135"/>
      <c r="D109" s="136" t="n">
        <v>3434</v>
      </c>
      <c r="E109" s="137" t="s">
        <v>172</v>
      </c>
      <c r="F109" s="138" t="n">
        <v>0</v>
      </c>
      <c r="G109" s="138"/>
      <c r="H109" s="151"/>
      <c r="I109" s="126" t="n">
        <f aca="false">IFERROR(H109/G109*100,0)</f>
        <v>0</v>
      </c>
      <c r="J109" s="112"/>
      <c r="K109" s="112"/>
      <c r="L109" s="112"/>
      <c r="M109" s="112"/>
      <c r="N109" s="112"/>
      <c r="O109" s="112"/>
      <c r="P109" s="112"/>
      <c r="Q109" s="112"/>
      <c r="R109" s="112"/>
      <c r="S109" s="112"/>
      <c r="T109" s="112"/>
      <c r="U109" s="112"/>
      <c r="V109" s="112"/>
      <c r="W109" s="112"/>
      <c r="X109" s="112"/>
      <c r="Y109" s="112"/>
      <c r="Z109" s="112"/>
    </row>
    <row r="110" customFormat="false" ht="15" hidden="false" customHeight="true" outlineLevel="0" collapsed="false">
      <c r="A110" s="112" t="s">
        <v>236</v>
      </c>
      <c r="B110" s="113" t="s">
        <v>227</v>
      </c>
      <c r="C110" s="113"/>
      <c r="D110" s="113"/>
      <c r="E110" s="118" t="s">
        <v>228</v>
      </c>
      <c r="F110" s="115" t="n">
        <v>68100</v>
      </c>
      <c r="G110" s="115" t="n">
        <v>63599</v>
      </c>
      <c r="H110" s="116" t="n">
        <f aca="false">H111+H119+H152</f>
        <v>58642.65</v>
      </c>
      <c r="I110" s="117" t="n">
        <f aca="false">IFERROR(H110/G110*100,0)</f>
        <v>92.2068743219233</v>
      </c>
      <c r="J110" s="112"/>
      <c r="K110" s="112"/>
      <c r="L110" s="112"/>
      <c r="M110" s="112"/>
      <c r="N110" s="112"/>
      <c r="O110" s="112"/>
      <c r="P110" s="112"/>
      <c r="Q110" s="112"/>
      <c r="R110" s="112"/>
      <c r="S110" s="112"/>
      <c r="T110" s="112"/>
      <c r="U110" s="112"/>
      <c r="V110" s="112"/>
      <c r="W110" s="112"/>
      <c r="X110" s="112"/>
      <c r="Y110" s="112"/>
      <c r="Z110" s="112"/>
    </row>
    <row r="111" customFormat="false" ht="30" hidden="false" customHeight="true" outlineLevel="0" collapsed="false">
      <c r="A111" s="119"/>
      <c r="B111" s="64" t="n">
        <v>31</v>
      </c>
      <c r="C111" s="64"/>
      <c r="D111" s="64"/>
      <c r="E111" s="44" t="s">
        <v>128</v>
      </c>
      <c r="F111" s="124" t="n">
        <v>0</v>
      </c>
      <c r="G111" s="124" t="n">
        <v>0</v>
      </c>
      <c r="H111" s="125" t="n">
        <f aca="false">H112+H114+H116</f>
        <v>560</v>
      </c>
      <c r="I111" s="126" t="n">
        <f aca="false">IFERROR(H111/G111*100,0)</f>
        <v>0</v>
      </c>
      <c r="J111" s="119"/>
      <c r="K111" s="119"/>
      <c r="L111" s="119"/>
      <c r="M111" s="119"/>
      <c r="N111" s="119"/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  <c r="Y111" s="119"/>
      <c r="Z111" s="119"/>
    </row>
    <row r="112" customFormat="false" ht="30" hidden="false" customHeight="true" outlineLevel="0" collapsed="false">
      <c r="A112" s="127"/>
      <c r="B112" s="128"/>
      <c r="C112" s="129" t="n">
        <v>311</v>
      </c>
      <c r="D112" s="130"/>
      <c r="E112" s="131" t="s">
        <v>238</v>
      </c>
      <c r="F112" s="132" t="n">
        <v>0</v>
      </c>
      <c r="G112" s="132" t="n">
        <v>560</v>
      </c>
      <c r="H112" s="133" t="n">
        <f aca="false">H113</f>
        <v>0</v>
      </c>
      <c r="I112" s="126" t="n">
        <f aca="false">IFERROR(H112/G112*100,0)</f>
        <v>0</v>
      </c>
      <c r="J112" s="127"/>
      <c r="K112" s="127"/>
      <c r="L112" s="127"/>
      <c r="M112" s="127"/>
      <c r="N112" s="127"/>
      <c r="O112" s="127"/>
      <c r="P112" s="127"/>
      <c r="Q112" s="127"/>
      <c r="R112" s="127"/>
      <c r="S112" s="127"/>
      <c r="T112" s="127"/>
      <c r="U112" s="127"/>
      <c r="V112" s="127"/>
      <c r="W112" s="127"/>
      <c r="X112" s="127"/>
      <c r="Y112" s="127"/>
      <c r="Z112" s="127"/>
    </row>
    <row r="113" customFormat="false" ht="30" hidden="false" customHeight="true" outlineLevel="0" collapsed="false">
      <c r="A113" s="112"/>
      <c r="B113" s="134"/>
      <c r="C113" s="135"/>
      <c r="D113" s="136" t="n">
        <v>3111</v>
      </c>
      <c r="E113" s="137" t="s">
        <v>130</v>
      </c>
      <c r="F113" s="138"/>
      <c r="G113" s="138" t="n">
        <v>0</v>
      </c>
      <c r="H113" s="139"/>
      <c r="I113" s="126" t="n">
        <f aca="false">IFERROR(H113/G113*100,0)</f>
        <v>0</v>
      </c>
      <c r="J113" s="112"/>
      <c r="K113" s="112"/>
      <c r="L113" s="112"/>
      <c r="M113" s="112"/>
      <c r="N113" s="112"/>
      <c r="O113" s="112"/>
      <c r="P113" s="112"/>
      <c r="Q113" s="112"/>
      <c r="R113" s="112"/>
      <c r="S113" s="112"/>
      <c r="T113" s="112"/>
      <c r="U113" s="112"/>
      <c r="V113" s="112"/>
      <c r="W113" s="112"/>
      <c r="X113" s="112"/>
      <c r="Y113" s="112"/>
      <c r="Z113" s="112"/>
    </row>
    <row r="114" customFormat="false" ht="30" hidden="false" customHeight="true" outlineLevel="0" collapsed="false">
      <c r="A114" s="127"/>
      <c r="B114" s="128"/>
      <c r="C114" s="129" t="n">
        <v>312</v>
      </c>
      <c r="D114" s="140"/>
      <c r="E114" s="141" t="s">
        <v>131</v>
      </c>
      <c r="F114" s="132" t="n">
        <v>0</v>
      </c>
      <c r="G114" s="132" t="n">
        <v>0</v>
      </c>
      <c r="H114" s="133" t="n">
        <f aca="false">H115</f>
        <v>560</v>
      </c>
      <c r="I114" s="126" t="n">
        <f aca="false">IFERROR(H114/G114*100,0)</f>
        <v>0</v>
      </c>
      <c r="J114" s="127"/>
      <c r="K114" s="127"/>
      <c r="L114" s="127"/>
      <c r="M114" s="127"/>
      <c r="N114" s="127"/>
      <c r="O114" s="127"/>
      <c r="P114" s="127"/>
      <c r="Q114" s="127"/>
      <c r="R114" s="127"/>
      <c r="S114" s="127"/>
      <c r="T114" s="127"/>
      <c r="U114" s="127"/>
      <c r="V114" s="127"/>
      <c r="W114" s="127"/>
      <c r="X114" s="127"/>
      <c r="Y114" s="127"/>
      <c r="Z114" s="127"/>
    </row>
    <row r="115" customFormat="false" ht="30" hidden="false" customHeight="true" outlineLevel="0" collapsed="false">
      <c r="A115" s="112"/>
      <c r="B115" s="134"/>
      <c r="C115" s="135"/>
      <c r="D115" s="136" t="n">
        <v>3121</v>
      </c>
      <c r="E115" s="137" t="s">
        <v>131</v>
      </c>
      <c r="F115" s="138" t="n">
        <v>0</v>
      </c>
      <c r="G115" s="138" t="n">
        <v>560</v>
      </c>
      <c r="H115" s="139" t="n">
        <v>560</v>
      </c>
      <c r="I115" s="126" t="n">
        <f aca="false">IFERROR(H115/G115*100,0)</f>
        <v>100</v>
      </c>
      <c r="J115" s="112"/>
      <c r="K115" s="112"/>
      <c r="L115" s="112"/>
      <c r="M115" s="112"/>
      <c r="N115" s="112"/>
      <c r="O115" s="112"/>
      <c r="P115" s="112"/>
      <c r="Q115" s="112"/>
      <c r="R115" s="112"/>
      <c r="S115" s="112"/>
      <c r="T115" s="112"/>
      <c r="U115" s="112"/>
      <c r="V115" s="112"/>
      <c r="W115" s="112"/>
      <c r="X115" s="112"/>
      <c r="Y115" s="112"/>
      <c r="Z115" s="112"/>
    </row>
    <row r="116" customFormat="false" ht="30" hidden="false" customHeight="true" outlineLevel="0" collapsed="false">
      <c r="A116" s="127"/>
      <c r="B116" s="128"/>
      <c r="C116" s="129" t="n">
        <v>313</v>
      </c>
      <c r="D116" s="130"/>
      <c r="E116" s="141" t="s">
        <v>239</v>
      </c>
      <c r="F116" s="132"/>
      <c r="G116" s="132"/>
      <c r="H116" s="133" t="n">
        <f aca="false">H117+H118</f>
        <v>0</v>
      </c>
      <c r="I116" s="126" t="n">
        <f aca="false">IFERROR(H116/G116*100,0)</f>
        <v>0</v>
      </c>
      <c r="J116" s="127"/>
      <c r="K116" s="127"/>
      <c r="L116" s="127"/>
      <c r="M116" s="127"/>
      <c r="N116" s="127"/>
      <c r="O116" s="127"/>
      <c r="P116" s="127"/>
      <c r="Q116" s="127"/>
      <c r="R116" s="127"/>
      <c r="S116" s="127"/>
      <c r="T116" s="127"/>
      <c r="U116" s="127"/>
      <c r="V116" s="127"/>
      <c r="W116" s="127"/>
      <c r="X116" s="127"/>
      <c r="Y116" s="127"/>
      <c r="Z116" s="127"/>
    </row>
    <row r="117" customFormat="false" ht="30" hidden="false" customHeight="true" outlineLevel="0" collapsed="false">
      <c r="A117" s="127"/>
      <c r="B117" s="128"/>
      <c r="C117" s="129"/>
      <c r="D117" s="130" t="n">
        <v>3131</v>
      </c>
      <c r="E117" s="141" t="s">
        <v>133</v>
      </c>
      <c r="F117" s="143"/>
      <c r="G117" s="143"/>
      <c r="H117" s="144"/>
      <c r="I117" s="126"/>
      <c r="J117" s="127"/>
      <c r="K117" s="127"/>
      <c r="L117" s="127"/>
      <c r="M117" s="127"/>
      <c r="N117" s="127"/>
      <c r="O117" s="127"/>
      <c r="P117" s="127"/>
      <c r="Q117" s="127"/>
      <c r="R117" s="127"/>
      <c r="S117" s="127"/>
      <c r="T117" s="127"/>
      <c r="U117" s="127"/>
      <c r="V117" s="127"/>
      <c r="W117" s="127"/>
      <c r="X117" s="127"/>
      <c r="Y117" s="127"/>
      <c r="Z117" s="127"/>
    </row>
    <row r="118" customFormat="false" ht="30" hidden="false" customHeight="true" outlineLevel="0" collapsed="false">
      <c r="A118" s="112"/>
      <c r="B118" s="134"/>
      <c r="C118" s="135"/>
      <c r="D118" s="136" t="n">
        <v>3132</v>
      </c>
      <c r="E118" s="71" t="s">
        <v>241</v>
      </c>
      <c r="F118" s="138"/>
      <c r="G118" s="138"/>
      <c r="H118" s="139"/>
      <c r="I118" s="126" t="n">
        <f aca="false">IFERROR(H118/G118*100,0)</f>
        <v>0</v>
      </c>
      <c r="J118" s="112"/>
      <c r="K118" s="112"/>
      <c r="L118" s="112"/>
      <c r="M118" s="112"/>
      <c r="N118" s="112"/>
      <c r="O118" s="112"/>
      <c r="P118" s="112"/>
      <c r="Q118" s="112"/>
      <c r="R118" s="112"/>
      <c r="S118" s="112"/>
      <c r="T118" s="112"/>
      <c r="U118" s="112"/>
      <c r="V118" s="112"/>
      <c r="W118" s="112"/>
      <c r="X118" s="112"/>
      <c r="Y118" s="112"/>
      <c r="Z118" s="112"/>
    </row>
    <row r="119" customFormat="false" ht="30" hidden="false" customHeight="true" outlineLevel="0" collapsed="false">
      <c r="A119" s="119"/>
      <c r="B119" s="145" t="n">
        <v>32</v>
      </c>
      <c r="C119" s="146"/>
      <c r="D119" s="147"/>
      <c r="E119" s="148" t="s">
        <v>135</v>
      </c>
      <c r="F119" s="124" t="n">
        <v>67600</v>
      </c>
      <c r="G119" s="124" t="n">
        <v>62539</v>
      </c>
      <c r="H119" s="125" t="n">
        <f aca="false">H120+H125+H132+H142+H144</f>
        <v>57525.02</v>
      </c>
      <c r="I119" s="126" t="n">
        <f aca="false">IFERROR(H119/G119*100,0)</f>
        <v>91.9826348358624</v>
      </c>
      <c r="J119" s="119"/>
      <c r="K119" s="119"/>
      <c r="L119" s="119"/>
      <c r="M119" s="119"/>
      <c r="N119" s="119"/>
      <c r="O119" s="119"/>
      <c r="P119" s="119"/>
      <c r="Q119" s="119"/>
      <c r="R119" s="119"/>
      <c r="S119" s="119"/>
      <c r="T119" s="119"/>
      <c r="U119" s="119"/>
      <c r="V119" s="119"/>
      <c r="W119" s="119"/>
      <c r="X119" s="119"/>
      <c r="Y119" s="119"/>
      <c r="Z119" s="119"/>
    </row>
    <row r="120" customFormat="false" ht="30" hidden="false" customHeight="true" outlineLevel="0" collapsed="false">
      <c r="A120" s="127"/>
      <c r="B120" s="128"/>
      <c r="C120" s="129" t="n">
        <v>321</v>
      </c>
      <c r="D120" s="130"/>
      <c r="E120" s="141" t="s">
        <v>136</v>
      </c>
      <c r="F120" s="132" t="n">
        <v>3300</v>
      </c>
      <c r="G120" s="132" t="n">
        <v>3300</v>
      </c>
      <c r="H120" s="133" t="n">
        <f aca="false">H121+H122+H123+H124</f>
        <v>1500</v>
      </c>
      <c r="I120" s="126" t="n">
        <f aca="false">IFERROR(H120/G120*100,0)</f>
        <v>45.4545454545455</v>
      </c>
      <c r="J120" s="127"/>
      <c r="K120" s="127"/>
      <c r="L120" s="127"/>
      <c r="M120" s="127"/>
      <c r="N120" s="127"/>
      <c r="O120" s="127"/>
      <c r="P120" s="127"/>
      <c r="Q120" s="127"/>
      <c r="R120" s="127"/>
      <c r="S120" s="127"/>
      <c r="T120" s="127"/>
      <c r="U120" s="127"/>
      <c r="V120" s="127"/>
      <c r="W120" s="127"/>
      <c r="X120" s="127"/>
      <c r="Y120" s="127"/>
      <c r="Z120" s="127"/>
    </row>
    <row r="121" customFormat="false" ht="30" hidden="false" customHeight="true" outlineLevel="0" collapsed="false">
      <c r="A121" s="112"/>
      <c r="B121" s="134"/>
      <c r="C121" s="135"/>
      <c r="D121" s="136" t="n">
        <v>3211</v>
      </c>
      <c r="E121" s="137" t="s">
        <v>137</v>
      </c>
      <c r="F121" s="138" t="n">
        <v>800</v>
      </c>
      <c r="G121" s="138" t="n">
        <v>800</v>
      </c>
      <c r="H121" s="139"/>
      <c r="I121" s="126" t="n">
        <f aca="false">IFERROR(H121/G121*100,0)</f>
        <v>0</v>
      </c>
      <c r="J121" s="112"/>
      <c r="K121" s="112"/>
      <c r="L121" s="112"/>
      <c r="M121" s="112"/>
      <c r="N121" s="112"/>
      <c r="O121" s="112"/>
      <c r="P121" s="112"/>
      <c r="Q121" s="112"/>
      <c r="R121" s="112"/>
      <c r="S121" s="112"/>
      <c r="T121" s="112"/>
      <c r="U121" s="112"/>
      <c r="V121" s="112"/>
      <c r="W121" s="112"/>
      <c r="X121" s="112"/>
      <c r="Y121" s="112"/>
      <c r="Z121" s="112"/>
    </row>
    <row r="122" customFormat="false" ht="30" hidden="false" customHeight="true" outlineLevel="0" collapsed="false">
      <c r="A122" s="112"/>
      <c r="B122" s="134"/>
      <c r="C122" s="135"/>
      <c r="D122" s="136" t="n">
        <v>3212</v>
      </c>
      <c r="E122" s="149" t="s">
        <v>138</v>
      </c>
      <c r="F122" s="138" t="n">
        <v>0</v>
      </c>
      <c r="G122" s="138" t="n">
        <v>0</v>
      </c>
      <c r="H122" s="139" t="n">
        <v>0</v>
      </c>
      <c r="I122" s="126" t="n">
        <f aca="false">IFERROR(H122/G122*100,0)</f>
        <v>0</v>
      </c>
      <c r="J122" s="112"/>
      <c r="K122" s="112"/>
      <c r="L122" s="112"/>
      <c r="M122" s="112"/>
      <c r="N122" s="112"/>
      <c r="O122" s="112"/>
      <c r="P122" s="112"/>
      <c r="Q122" s="112"/>
      <c r="R122" s="112"/>
      <c r="S122" s="112"/>
      <c r="T122" s="112"/>
      <c r="U122" s="112"/>
      <c r="V122" s="112"/>
      <c r="W122" s="112"/>
      <c r="X122" s="112"/>
      <c r="Y122" s="112"/>
      <c r="Z122" s="112"/>
    </row>
    <row r="123" customFormat="false" ht="30" hidden="false" customHeight="true" outlineLevel="0" collapsed="false">
      <c r="A123" s="112"/>
      <c r="B123" s="134"/>
      <c r="C123" s="135"/>
      <c r="D123" s="136" t="n">
        <v>3213</v>
      </c>
      <c r="E123" s="137" t="s">
        <v>139</v>
      </c>
      <c r="F123" s="138" t="n">
        <v>1500</v>
      </c>
      <c r="G123" s="138" t="n">
        <v>1500</v>
      </c>
      <c r="H123" s="139" t="n">
        <v>1500</v>
      </c>
      <c r="I123" s="126" t="n">
        <f aca="false">IFERROR(H123/G123*100,0)</f>
        <v>100</v>
      </c>
      <c r="J123" s="112"/>
      <c r="K123" s="112"/>
      <c r="L123" s="112"/>
      <c r="M123" s="112"/>
      <c r="N123" s="112"/>
      <c r="O123" s="112"/>
      <c r="P123" s="112"/>
      <c r="Q123" s="112"/>
      <c r="R123" s="112"/>
      <c r="S123" s="112"/>
      <c r="T123" s="112"/>
      <c r="U123" s="112"/>
      <c r="V123" s="112"/>
      <c r="W123" s="112"/>
      <c r="X123" s="112"/>
      <c r="Y123" s="112"/>
      <c r="Z123" s="112"/>
    </row>
    <row r="124" customFormat="false" ht="30" hidden="false" customHeight="true" outlineLevel="0" collapsed="false">
      <c r="A124" s="112"/>
      <c r="B124" s="134"/>
      <c r="C124" s="135"/>
      <c r="D124" s="136" t="n">
        <v>3214</v>
      </c>
      <c r="E124" s="149" t="s">
        <v>140</v>
      </c>
      <c r="F124" s="138" t="n">
        <v>1000</v>
      </c>
      <c r="G124" s="138" t="n">
        <v>1000</v>
      </c>
      <c r="H124" s="139" t="n">
        <v>0</v>
      </c>
      <c r="I124" s="126" t="n">
        <f aca="false">IFERROR(H124/G124*100,0)</f>
        <v>0</v>
      </c>
      <c r="J124" s="112"/>
      <c r="K124" s="112"/>
      <c r="L124" s="112"/>
      <c r="M124" s="112"/>
      <c r="N124" s="112"/>
      <c r="O124" s="112"/>
      <c r="P124" s="112"/>
      <c r="Q124" s="112"/>
      <c r="R124" s="112"/>
      <c r="S124" s="112"/>
      <c r="T124" s="112"/>
      <c r="U124" s="112"/>
      <c r="V124" s="112"/>
      <c r="W124" s="112"/>
      <c r="X124" s="112"/>
      <c r="Y124" s="112"/>
      <c r="Z124" s="112"/>
    </row>
    <row r="125" customFormat="false" ht="30" hidden="false" customHeight="true" outlineLevel="0" collapsed="false">
      <c r="A125" s="127"/>
      <c r="B125" s="128"/>
      <c r="C125" s="129" t="n">
        <v>322</v>
      </c>
      <c r="D125" s="130"/>
      <c r="E125" s="141" t="s">
        <v>141</v>
      </c>
      <c r="F125" s="132" t="n">
        <v>35800</v>
      </c>
      <c r="G125" s="132" t="n">
        <v>6000</v>
      </c>
      <c r="H125" s="133" t="n">
        <f aca="false">H126+H127+H128+H129+H130+H131</f>
        <v>30525.94</v>
      </c>
      <c r="I125" s="126" t="n">
        <f aca="false">IFERROR(H125/G125*100,0)</f>
        <v>508.765666666667</v>
      </c>
      <c r="J125" s="127"/>
      <c r="K125" s="127"/>
      <c r="L125" s="127"/>
      <c r="M125" s="127"/>
      <c r="N125" s="127"/>
      <c r="O125" s="127"/>
      <c r="P125" s="127"/>
      <c r="Q125" s="127"/>
      <c r="R125" s="127"/>
      <c r="S125" s="127"/>
      <c r="T125" s="127"/>
      <c r="U125" s="127"/>
      <c r="V125" s="127"/>
      <c r="W125" s="127"/>
      <c r="X125" s="127"/>
      <c r="Y125" s="127"/>
      <c r="Z125" s="127"/>
    </row>
    <row r="126" customFormat="false" ht="30" hidden="false" customHeight="true" outlineLevel="0" collapsed="false">
      <c r="A126" s="112"/>
      <c r="B126" s="134"/>
      <c r="C126" s="135"/>
      <c r="D126" s="136" t="n">
        <v>3221</v>
      </c>
      <c r="E126" s="137" t="s">
        <v>242</v>
      </c>
      <c r="F126" s="138" t="n">
        <v>1800</v>
      </c>
      <c r="G126" s="138" t="n">
        <v>800</v>
      </c>
      <c r="H126" s="139" t="n">
        <v>800</v>
      </c>
      <c r="I126" s="126" t="n">
        <f aca="false">IFERROR(H126/G126*100,0)</f>
        <v>100</v>
      </c>
      <c r="J126" s="112"/>
      <c r="K126" s="112"/>
      <c r="L126" s="112"/>
      <c r="M126" s="112"/>
      <c r="N126" s="112"/>
      <c r="O126" s="112"/>
      <c r="P126" s="112"/>
      <c r="Q126" s="112"/>
      <c r="R126" s="112"/>
      <c r="S126" s="112"/>
      <c r="T126" s="112"/>
      <c r="U126" s="112"/>
      <c r="V126" s="112"/>
      <c r="W126" s="112"/>
      <c r="X126" s="112"/>
      <c r="Y126" s="112"/>
      <c r="Z126" s="112"/>
    </row>
    <row r="127" customFormat="false" ht="30" hidden="false" customHeight="true" outlineLevel="0" collapsed="false">
      <c r="A127" s="112"/>
      <c r="B127" s="134"/>
      <c r="C127" s="135"/>
      <c r="D127" s="136" t="n">
        <v>3222</v>
      </c>
      <c r="E127" s="137" t="s">
        <v>143</v>
      </c>
      <c r="F127" s="138" t="n">
        <v>21000</v>
      </c>
      <c r="G127" s="138" t="n">
        <v>21000</v>
      </c>
      <c r="H127" s="139" t="n">
        <v>19465.31</v>
      </c>
      <c r="I127" s="126" t="n">
        <f aca="false">IFERROR(H127/G127*100,0)</f>
        <v>92.6919523809524</v>
      </c>
      <c r="J127" s="112"/>
      <c r="K127" s="112"/>
      <c r="L127" s="112"/>
      <c r="M127" s="112"/>
      <c r="N127" s="112"/>
      <c r="O127" s="112"/>
      <c r="P127" s="112"/>
      <c r="Q127" s="112"/>
      <c r="R127" s="112"/>
      <c r="S127" s="112"/>
      <c r="T127" s="112"/>
      <c r="U127" s="112"/>
      <c r="V127" s="112"/>
      <c r="W127" s="112"/>
      <c r="X127" s="112"/>
      <c r="Y127" s="112"/>
      <c r="Z127" s="112"/>
    </row>
    <row r="128" customFormat="false" ht="30" hidden="false" customHeight="true" outlineLevel="0" collapsed="false">
      <c r="A128" s="112"/>
      <c r="B128" s="134"/>
      <c r="C128" s="135"/>
      <c r="D128" s="136" t="n">
        <v>3223</v>
      </c>
      <c r="E128" s="137" t="s">
        <v>144</v>
      </c>
      <c r="F128" s="138" t="n">
        <v>6000</v>
      </c>
      <c r="G128" s="138" t="n">
        <v>6000</v>
      </c>
      <c r="H128" s="139" t="n">
        <v>6000</v>
      </c>
      <c r="I128" s="126" t="n">
        <f aca="false">IFERROR(H128/G128*100,0)</f>
        <v>100</v>
      </c>
      <c r="J128" s="112"/>
      <c r="K128" s="112"/>
      <c r="L128" s="112"/>
      <c r="M128" s="112"/>
      <c r="N128" s="112"/>
      <c r="O128" s="112"/>
      <c r="P128" s="112"/>
      <c r="Q128" s="112"/>
      <c r="R128" s="112"/>
      <c r="S128" s="112"/>
      <c r="T128" s="112"/>
      <c r="U128" s="112"/>
      <c r="V128" s="112"/>
      <c r="W128" s="112"/>
      <c r="X128" s="112"/>
      <c r="Y128" s="112"/>
      <c r="Z128" s="112"/>
    </row>
    <row r="129" customFormat="false" ht="30" hidden="false" customHeight="true" outlineLevel="0" collapsed="false">
      <c r="A129" s="112"/>
      <c r="B129" s="134"/>
      <c r="C129" s="135"/>
      <c r="D129" s="136" t="n">
        <v>3224</v>
      </c>
      <c r="E129" s="149" t="s">
        <v>243</v>
      </c>
      <c r="F129" s="138" t="n">
        <v>4000</v>
      </c>
      <c r="G129" s="138" t="n">
        <v>4000</v>
      </c>
      <c r="H129" s="139" t="n">
        <v>2224.27</v>
      </c>
      <c r="I129" s="126" t="n">
        <f aca="false">IFERROR(H129/G129*100,0)</f>
        <v>55.60675</v>
      </c>
      <c r="J129" s="112"/>
      <c r="K129" s="112"/>
      <c r="L129" s="112"/>
      <c r="M129" s="112"/>
      <c r="N129" s="112"/>
      <c r="O129" s="112"/>
      <c r="P129" s="112"/>
      <c r="Q129" s="112"/>
      <c r="R129" s="112"/>
      <c r="S129" s="112"/>
      <c r="T129" s="112"/>
      <c r="U129" s="112"/>
      <c r="V129" s="112"/>
      <c r="W129" s="112"/>
      <c r="X129" s="112"/>
      <c r="Y129" s="112"/>
      <c r="Z129" s="112"/>
    </row>
    <row r="130" customFormat="false" ht="30" hidden="false" customHeight="true" outlineLevel="0" collapsed="false">
      <c r="A130" s="112"/>
      <c r="B130" s="134"/>
      <c r="C130" s="135"/>
      <c r="D130" s="136" t="n">
        <v>3225</v>
      </c>
      <c r="E130" s="137" t="s">
        <v>146</v>
      </c>
      <c r="F130" s="138" t="n">
        <v>2000</v>
      </c>
      <c r="G130" s="138" t="n">
        <v>1900</v>
      </c>
      <c r="H130" s="139" t="n">
        <v>1396.36</v>
      </c>
      <c r="I130" s="126" t="n">
        <f aca="false">IFERROR(H130/G130*100,0)</f>
        <v>73.4926315789474</v>
      </c>
      <c r="J130" s="112"/>
      <c r="K130" s="112"/>
      <c r="L130" s="112"/>
      <c r="M130" s="112"/>
      <c r="N130" s="112"/>
      <c r="O130" s="112"/>
      <c r="P130" s="112"/>
      <c r="Q130" s="112"/>
      <c r="R130" s="112"/>
      <c r="S130" s="112"/>
      <c r="T130" s="112"/>
      <c r="U130" s="112"/>
      <c r="V130" s="112"/>
      <c r="W130" s="112"/>
      <c r="X130" s="112"/>
      <c r="Y130" s="112"/>
      <c r="Z130" s="112"/>
    </row>
    <row r="131" customFormat="false" ht="30" hidden="false" customHeight="true" outlineLevel="0" collapsed="false">
      <c r="A131" s="112"/>
      <c r="B131" s="134"/>
      <c r="C131" s="135"/>
      <c r="D131" s="136" t="n">
        <v>3227</v>
      </c>
      <c r="E131" s="137" t="s">
        <v>147</v>
      </c>
      <c r="F131" s="138" t="n">
        <v>1000</v>
      </c>
      <c r="G131" s="138" t="n">
        <v>640</v>
      </c>
      <c r="H131" s="139" t="n">
        <v>640</v>
      </c>
      <c r="I131" s="126" t="n">
        <f aca="false">IFERROR(H131/G131*100,0)</f>
        <v>100</v>
      </c>
      <c r="J131" s="112"/>
      <c r="K131" s="112"/>
      <c r="L131" s="112"/>
      <c r="M131" s="112"/>
      <c r="N131" s="112"/>
      <c r="O131" s="112"/>
      <c r="P131" s="112"/>
      <c r="Q131" s="112"/>
      <c r="R131" s="112"/>
      <c r="S131" s="112"/>
      <c r="T131" s="112"/>
      <c r="U131" s="112"/>
      <c r="V131" s="112"/>
      <c r="W131" s="112"/>
      <c r="X131" s="112"/>
      <c r="Y131" s="112"/>
      <c r="Z131" s="112"/>
    </row>
    <row r="132" customFormat="false" ht="30" hidden="false" customHeight="true" outlineLevel="0" collapsed="false">
      <c r="A132" s="127"/>
      <c r="B132" s="128"/>
      <c r="C132" s="129" t="n">
        <v>323</v>
      </c>
      <c r="D132" s="130"/>
      <c r="E132" s="141" t="s">
        <v>148</v>
      </c>
      <c r="F132" s="132" t="n">
        <v>25700</v>
      </c>
      <c r="G132" s="132" t="n">
        <v>22899</v>
      </c>
      <c r="H132" s="133" t="n">
        <f aca="false">H133+H134+H135+H136+H137+H138+H139+H140+H141</f>
        <v>23623.38</v>
      </c>
      <c r="I132" s="126" t="n">
        <f aca="false">IFERROR(H132/G132*100,0)</f>
        <v>103.163369579458</v>
      </c>
      <c r="J132" s="127"/>
      <c r="K132" s="127"/>
      <c r="L132" s="127"/>
      <c r="M132" s="127"/>
      <c r="N132" s="127"/>
      <c r="O132" s="127"/>
      <c r="P132" s="127"/>
      <c r="Q132" s="127"/>
      <c r="R132" s="127"/>
      <c r="S132" s="127"/>
      <c r="T132" s="127"/>
      <c r="U132" s="127"/>
      <c r="V132" s="127"/>
      <c r="W132" s="127"/>
      <c r="X132" s="127"/>
      <c r="Y132" s="127"/>
      <c r="Z132" s="127"/>
    </row>
    <row r="133" customFormat="false" ht="30" hidden="false" customHeight="true" outlineLevel="0" collapsed="false">
      <c r="A133" s="112"/>
      <c r="B133" s="134"/>
      <c r="C133" s="135"/>
      <c r="D133" s="136" t="n">
        <v>3231</v>
      </c>
      <c r="E133" s="137" t="s">
        <v>149</v>
      </c>
      <c r="F133" s="138" t="n">
        <v>1650</v>
      </c>
      <c r="G133" s="138" t="n">
        <v>1650</v>
      </c>
      <c r="H133" s="139" t="n">
        <v>1663.33</v>
      </c>
      <c r="I133" s="126" t="n">
        <f aca="false">IFERROR(H133/G133*100,0)</f>
        <v>100.807878787879</v>
      </c>
      <c r="J133" s="112"/>
      <c r="K133" s="112"/>
      <c r="L133" s="112"/>
      <c r="M133" s="112"/>
      <c r="N133" s="112"/>
      <c r="O133" s="112"/>
      <c r="P133" s="112"/>
      <c r="Q133" s="112"/>
      <c r="R133" s="112"/>
      <c r="S133" s="112"/>
      <c r="T133" s="112"/>
      <c r="U133" s="112"/>
      <c r="V133" s="112"/>
      <c r="W133" s="112"/>
      <c r="X133" s="112"/>
      <c r="Y133" s="112"/>
      <c r="Z133" s="112"/>
    </row>
    <row r="134" customFormat="false" ht="30" hidden="false" customHeight="true" outlineLevel="0" collapsed="false">
      <c r="A134" s="112"/>
      <c r="B134" s="134"/>
      <c r="C134" s="135"/>
      <c r="D134" s="136" t="n">
        <v>3232</v>
      </c>
      <c r="E134" s="137" t="s">
        <v>150</v>
      </c>
      <c r="F134" s="138" t="n">
        <v>1000</v>
      </c>
      <c r="G134" s="138" t="n">
        <v>700</v>
      </c>
      <c r="H134" s="139" t="n">
        <v>700</v>
      </c>
      <c r="I134" s="126" t="n">
        <f aca="false">IFERROR(H134/G134*100,0)</f>
        <v>100</v>
      </c>
      <c r="J134" s="112"/>
      <c r="K134" s="112"/>
      <c r="L134" s="112"/>
      <c r="M134" s="112"/>
      <c r="N134" s="112"/>
      <c r="O134" s="112"/>
      <c r="P134" s="112"/>
      <c r="Q134" s="112"/>
      <c r="R134" s="112"/>
      <c r="S134" s="112"/>
      <c r="T134" s="112"/>
      <c r="U134" s="112"/>
      <c r="V134" s="112"/>
      <c r="W134" s="112"/>
      <c r="X134" s="112"/>
      <c r="Y134" s="112"/>
      <c r="Z134" s="112"/>
    </row>
    <row r="135" customFormat="false" ht="30" hidden="false" customHeight="true" outlineLevel="0" collapsed="false">
      <c r="A135" s="112"/>
      <c r="B135" s="134"/>
      <c r="C135" s="135"/>
      <c r="D135" s="136" t="n">
        <v>3233</v>
      </c>
      <c r="E135" s="137" t="s">
        <v>151</v>
      </c>
      <c r="F135" s="138" t="n">
        <v>950</v>
      </c>
      <c r="G135" s="138" t="n">
        <v>1489</v>
      </c>
      <c r="H135" s="139" t="n">
        <v>1937.75</v>
      </c>
      <c r="I135" s="126" t="n">
        <f aca="false">IFERROR(H135/G135*100,0)</f>
        <v>130.137676292814</v>
      </c>
      <c r="J135" s="112"/>
      <c r="K135" s="112"/>
      <c r="L135" s="112"/>
      <c r="M135" s="112"/>
      <c r="N135" s="112"/>
      <c r="O135" s="112"/>
      <c r="P135" s="112"/>
      <c r="Q135" s="112"/>
      <c r="R135" s="112"/>
      <c r="S135" s="112"/>
      <c r="T135" s="112"/>
      <c r="U135" s="112"/>
      <c r="V135" s="112"/>
      <c r="W135" s="112"/>
      <c r="X135" s="112"/>
      <c r="Y135" s="112"/>
      <c r="Z135" s="112"/>
    </row>
    <row r="136" customFormat="false" ht="30" hidden="false" customHeight="true" outlineLevel="0" collapsed="false">
      <c r="A136" s="112"/>
      <c r="B136" s="134"/>
      <c r="C136" s="135"/>
      <c r="D136" s="136" t="n">
        <v>3234</v>
      </c>
      <c r="E136" s="137" t="s">
        <v>152</v>
      </c>
      <c r="F136" s="138" t="n">
        <v>2000</v>
      </c>
      <c r="G136" s="138" t="n">
        <v>1800</v>
      </c>
      <c r="H136" s="139" t="n">
        <v>1803.81</v>
      </c>
      <c r="I136" s="126" t="n">
        <f aca="false">IFERROR(H136/G136*100,0)</f>
        <v>100.211666666667</v>
      </c>
      <c r="J136" s="112"/>
      <c r="K136" s="112"/>
      <c r="L136" s="112"/>
      <c r="M136" s="112"/>
      <c r="N136" s="112"/>
      <c r="O136" s="112"/>
      <c r="P136" s="112"/>
      <c r="Q136" s="112"/>
      <c r="R136" s="112"/>
      <c r="S136" s="112"/>
      <c r="T136" s="112"/>
      <c r="U136" s="112"/>
      <c r="V136" s="112"/>
      <c r="W136" s="112"/>
      <c r="X136" s="112"/>
      <c r="Y136" s="112"/>
      <c r="Z136" s="112"/>
    </row>
    <row r="137" customFormat="false" ht="30" hidden="false" customHeight="true" outlineLevel="0" collapsed="false">
      <c r="A137" s="112"/>
      <c r="B137" s="134"/>
      <c r="C137" s="135"/>
      <c r="D137" s="136" t="n">
        <v>3235</v>
      </c>
      <c r="E137" s="137" t="s">
        <v>153</v>
      </c>
      <c r="F137" s="138" t="n">
        <v>0</v>
      </c>
      <c r="G137" s="138" t="n">
        <v>0</v>
      </c>
      <c r="H137" s="139" t="n">
        <v>0</v>
      </c>
      <c r="I137" s="126" t="n">
        <f aca="false">IFERROR(H137/G137*100,0)</f>
        <v>0</v>
      </c>
      <c r="J137" s="112"/>
      <c r="K137" s="112"/>
      <c r="L137" s="112"/>
      <c r="M137" s="112"/>
      <c r="N137" s="112"/>
      <c r="O137" s="112"/>
      <c r="P137" s="112"/>
      <c r="Q137" s="112"/>
      <c r="R137" s="112"/>
      <c r="S137" s="112"/>
      <c r="T137" s="112"/>
      <c r="U137" s="112"/>
      <c r="V137" s="112"/>
      <c r="W137" s="112"/>
      <c r="X137" s="112"/>
      <c r="Y137" s="112"/>
      <c r="Z137" s="112"/>
    </row>
    <row r="138" customFormat="false" ht="30" hidden="false" customHeight="true" outlineLevel="0" collapsed="false">
      <c r="A138" s="112"/>
      <c r="B138" s="134"/>
      <c r="C138" s="135"/>
      <c r="D138" s="136" t="n">
        <v>3236</v>
      </c>
      <c r="E138" s="149" t="s">
        <v>244</v>
      </c>
      <c r="F138" s="138" t="n">
        <v>600</v>
      </c>
      <c r="G138" s="138" t="n">
        <v>900</v>
      </c>
      <c r="H138" s="139" t="n">
        <v>567.49</v>
      </c>
      <c r="I138" s="126" t="n">
        <f aca="false">IFERROR(H138/G138*100,0)</f>
        <v>63.0544444444445</v>
      </c>
      <c r="J138" s="112"/>
      <c r="K138" s="112"/>
      <c r="L138" s="112"/>
      <c r="M138" s="112"/>
      <c r="N138" s="112"/>
      <c r="O138" s="112"/>
      <c r="P138" s="112"/>
      <c r="Q138" s="112"/>
      <c r="R138" s="112"/>
      <c r="S138" s="112"/>
      <c r="T138" s="112"/>
      <c r="U138" s="112"/>
      <c r="V138" s="112"/>
      <c r="W138" s="112"/>
      <c r="X138" s="112"/>
      <c r="Y138" s="112"/>
      <c r="Z138" s="112"/>
    </row>
    <row r="139" customFormat="false" ht="30" hidden="false" customHeight="true" outlineLevel="0" collapsed="false">
      <c r="A139" s="112"/>
      <c r="B139" s="134"/>
      <c r="C139" s="135"/>
      <c r="D139" s="136" t="n">
        <v>3237</v>
      </c>
      <c r="E139" s="137" t="s">
        <v>155</v>
      </c>
      <c r="F139" s="138" t="n">
        <v>18000</v>
      </c>
      <c r="G139" s="138" t="n">
        <v>14660</v>
      </c>
      <c r="H139" s="139" t="n">
        <v>14740.12</v>
      </c>
      <c r="I139" s="126" t="n">
        <f aca="false">IFERROR(H139/G139*100,0)</f>
        <v>100.546521145975</v>
      </c>
      <c r="J139" s="112"/>
      <c r="K139" s="112"/>
      <c r="L139" s="112"/>
      <c r="M139" s="112"/>
      <c r="N139" s="112"/>
      <c r="O139" s="112"/>
      <c r="P139" s="112"/>
      <c r="Q139" s="112"/>
      <c r="R139" s="112"/>
      <c r="S139" s="112"/>
      <c r="T139" s="112"/>
      <c r="U139" s="112"/>
      <c r="V139" s="112"/>
      <c r="W139" s="112"/>
      <c r="X139" s="112"/>
      <c r="Y139" s="112"/>
      <c r="Z139" s="112"/>
    </row>
    <row r="140" customFormat="false" ht="30" hidden="false" customHeight="true" outlineLevel="0" collapsed="false">
      <c r="A140" s="112"/>
      <c r="B140" s="134"/>
      <c r="C140" s="135"/>
      <c r="D140" s="136" t="n">
        <v>3238</v>
      </c>
      <c r="E140" s="137" t="s">
        <v>156</v>
      </c>
      <c r="F140" s="138" t="n">
        <v>1000</v>
      </c>
      <c r="G140" s="138" t="n">
        <v>700</v>
      </c>
      <c r="H140" s="139" t="n">
        <v>700</v>
      </c>
      <c r="I140" s="126" t="n">
        <f aca="false">IFERROR(H140/G140*100,0)</f>
        <v>100</v>
      </c>
      <c r="J140" s="112"/>
      <c r="K140" s="112"/>
      <c r="L140" s="112"/>
      <c r="M140" s="112"/>
      <c r="N140" s="112"/>
      <c r="O140" s="112"/>
      <c r="P140" s="112"/>
      <c r="Q140" s="112"/>
      <c r="R140" s="112"/>
      <c r="S140" s="112"/>
      <c r="T140" s="112"/>
      <c r="U140" s="112"/>
      <c r="V140" s="112"/>
      <c r="W140" s="112"/>
      <c r="X140" s="112"/>
      <c r="Y140" s="112"/>
      <c r="Z140" s="112"/>
    </row>
    <row r="141" customFormat="false" ht="30" hidden="false" customHeight="true" outlineLevel="0" collapsed="false">
      <c r="A141" s="112"/>
      <c r="B141" s="134"/>
      <c r="C141" s="135"/>
      <c r="D141" s="136" t="n">
        <v>3239</v>
      </c>
      <c r="E141" s="137" t="s">
        <v>157</v>
      </c>
      <c r="F141" s="138" t="n">
        <v>500</v>
      </c>
      <c r="G141" s="138" t="n">
        <v>1000</v>
      </c>
      <c r="H141" s="139" t="n">
        <v>1510.88</v>
      </c>
      <c r="I141" s="126" t="n">
        <f aca="false">IFERROR(H141/G141*100,0)</f>
        <v>151.088</v>
      </c>
      <c r="J141" s="112"/>
      <c r="K141" s="112"/>
      <c r="L141" s="112"/>
      <c r="M141" s="112"/>
      <c r="N141" s="112"/>
      <c r="O141" s="112"/>
      <c r="P141" s="112"/>
      <c r="Q141" s="112"/>
      <c r="R141" s="112"/>
      <c r="S141" s="112"/>
      <c r="T141" s="112"/>
      <c r="U141" s="112"/>
      <c r="V141" s="112"/>
      <c r="W141" s="112"/>
      <c r="X141" s="112"/>
      <c r="Y141" s="112"/>
      <c r="Z141" s="112"/>
    </row>
    <row r="142" customFormat="false" ht="30" hidden="false" customHeight="true" outlineLevel="0" collapsed="false">
      <c r="A142" s="127"/>
      <c r="B142" s="128"/>
      <c r="C142" s="129" t="n">
        <v>324</v>
      </c>
      <c r="D142" s="130"/>
      <c r="E142" s="150" t="s">
        <v>158</v>
      </c>
      <c r="F142" s="132" t="n">
        <v>0</v>
      </c>
      <c r="G142" s="132" t="n">
        <v>0</v>
      </c>
      <c r="H142" s="133" t="n">
        <f aca="false">H143</f>
        <v>0</v>
      </c>
      <c r="I142" s="126" t="n">
        <f aca="false">IFERROR(H142/G142*100,0)</f>
        <v>0</v>
      </c>
      <c r="J142" s="127"/>
      <c r="K142" s="127"/>
      <c r="L142" s="127"/>
      <c r="M142" s="127"/>
      <c r="N142" s="127"/>
      <c r="O142" s="127"/>
      <c r="P142" s="127"/>
      <c r="Q142" s="127"/>
      <c r="R142" s="127"/>
      <c r="S142" s="127"/>
      <c r="T142" s="127"/>
      <c r="U142" s="127"/>
      <c r="V142" s="127"/>
      <c r="W142" s="127"/>
      <c r="X142" s="127"/>
      <c r="Y142" s="127"/>
      <c r="Z142" s="127"/>
    </row>
    <row r="143" customFormat="false" ht="30" hidden="false" customHeight="true" outlineLevel="0" collapsed="false">
      <c r="A143" s="112"/>
      <c r="B143" s="134"/>
      <c r="C143" s="135"/>
      <c r="D143" s="136" t="n">
        <v>3241</v>
      </c>
      <c r="E143" s="149" t="s">
        <v>158</v>
      </c>
      <c r="F143" s="138" t="n">
        <v>0</v>
      </c>
      <c r="G143" s="142" t="n">
        <v>0</v>
      </c>
      <c r="H143" s="139" t="n">
        <v>0</v>
      </c>
      <c r="I143" s="126" t="n">
        <f aca="false">IFERROR(H143/G143*100,0)</f>
        <v>0</v>
      </c>
      <c r="J143" s="112"/>
      <c r="K143" s="112"/>
      <c r="L143" s="112"/>
      <c r="M143" s="112"/>
      <c r="N143" s="112"/>
      <c r="O143" s="112"/>
      <c r="P143" s="112"/>
      <c r="Q143" s="112"/>
      <c r="R143" s="112"/>
      <c r="S143" s="112"/>
      <c r="T143" s="112"/>
      <c r="U143" s="112"/>
      <c r="V143" s="112"/>
      <c r="W143" s="112"/>
      <c r="X143" s="112"/>
      <c r="Y143" s="112"/>
      <c r="Z143" s="112"/>
    </row>
    <row r="144" customFormat="false" ht="30" hidden="false" customHeight="true" outlineLevel="0" collapsed="false">
      <c r="A144" s="127"/>
      <c r="B144" s="128"/>
      <c r="C144" s="129" t="n">
        <v>329</v>
      </c>
      <c r="D144" s="130"/>
      <c r="E144" s="141" t="s">
        <v>245</v>
      </c>
      <c r="F144" s="132" t="n">
        <v>2800</v>
      </c>
      <c r="G144" s="132" t="n">
        <v>2000</v>
      </c>
      <c r="H144" s="133" t="n">
        <f aca="false">H145+H146+H147+H148+H149+H150+H151</f>
        <v>1875.7</v>
      </c>
      <c r="I144" s="126" t="n">
        <f aca="false">IFERROR(H144/G144*100,0)</f>
        <v>93.785</v>
      </c>
      <c r="J144" s="127"/>
      <c r="K144" s="127"/>
      <c r="L144" s="127"/>
      <c r="M144" s="127"/>
      <c r="N144" s="127"/>
      <c r="O144" s="127"/>
      <c r="P144" s="127"/>
      <c r="Q144" s="127"/>
      <c r="R144" s="127"/>
      <c r="S144" s="127"/>
      <c r="T144" s="127"/>
      <c r="U144" s="127"/>
      <c r="V144" s="127"/>
      <c r="W144" s="127"/>
      <c r="X144" s="127"/>
      <c r="Y144" s="127"/>
      <c r="Z144" s="127"/>
    </row>
    <row r="145" customFormat="false" ht="30" hidden="false" customHeight="true" outlineLevel="0" collapsed="false">
      <c r="A145" s="112"/>
      <c r="B145" s="134"/>
      <c r="C145" s="135"/>
      <c r="D145" s="136" t="n">
        <v>3291</v>
      </c>
      <c r="E145" s="149" t="s">
        <v>246</v>
      </c>
      <c r="F145" s="138" t="n">
        <v>0</v>
      </c>
      <c r="G145" s="138" t="n">
        <v>0</v>
      </c>
      <c r="H145" s="139"/>
      <c r="I145" s="126" t="n">
        <f aca="false">IFERROR(H145/G145*100,0)</f>
        <v>0</v>
      </c>
      <c r="J145" s="112"/>
      <c r="K145" s="112"/>
      <c r="L145" s="112"/>
      <c r="M145" s="112"/>
      <c r="N145" s="112"/>
      <c r="O145" s="112"/>
      <c r="P145" s="112"/>
      <c r="Q145" s="112"/>
      <c r="R145" s="112"/>
      <c r="S145" s="112"/>
      <c r="T145" s="112"/>
      <c r="U145" s="112"/>
      <c r="V145" s="112"/>
      <c r="W145" s="112"/>
      <c r="X145" s="112"/>
      <c r="Y145" s="112"/>
      <c r="Z145" s="112"/>
    </row>
    <row r="146" customFormat="false" ht="30" hidden="false" customHeight="true" outlineLevel="0" collapsed="false">
      <c r="A146" s="112"/>
      <c r="B146" s="134"/>
      <c r="C146" s="135"/>
      <c r="D146" s="136" t="n">
        <v>3292</v>
      </c>
      <c r="E146" s="137" t="s">
        <v>161</v>
      </c>
      <c r="F146" s="138" t="n">
        <v>300</v>
      </c>
      <c r="G146" s="138" t="n">
        <v>500</v>
      </c>
      <c r="H146" s="139" t="n">
        <v>500</v>
      </c>
      <c r="I146" s="126" t="n">
        <f aca="false">IFERROR(H146/G146*100,0)</f>
        <v>100</v>
      </c>
      <c r="J146" s="112"/>
      <c r="K146" s="112"/>
      <c r="L146" s="112"/>
      <c r="M146" s="112"/>
      <c r="N146" s="112"/>
      <c r="O146" s="112"/>
      <c r="P146" s="112"/>
      <c r="Q146" s="112"/>
      <c r="R146" s="112"/>
      <c r="S146" s="112"/>
      <c r="T146" s="112"/>
      <c r="U146" s="112"/>
      <c r="V146" s="112"/>
      <c r="W146" s="112"/>
      <c r="X146" s="112"/>
      <c r="Y146" s="112"/>
      <c r="Z146" s="112"/>
    </row>
    <row r="147" customFormat="false" ht="30" hidden="false" customHeight="true" outlineLevel="0" collapsed="false">
      <c r="A147" s="112"/>
      <c r="B147" s="134"/>
      <c r="C147" s="135"/>
      <c r="D147" s="136" t="n">
        <v>3293</v>
      </c>
      <c r="E147" s="137" t="s">
        <v>162</v>
      </c>
      <c r="F147" s="138" t="n">
        <v>1500</v>
      </c>
      <c r="G147" s="138" t="n">
        <v>500</v>
      </c>
      <c r="H147" s="139" t="n">
        <v>375.7</v>
      </c>
      <c r="I147" s="126" t="n">
        <f aca="false">IFERROR(H147/G147*100,0)</f>
        <v>75.14</v>
      </c>
      <c r="J147" s="112"/>
      <c r="K147" s="112"/>
      <c r="L147" s="112"/>
      <c r="M147" s="112"/>
      <c r="N147" s="112"/>
      <c r="O147" s="112"/>
      <c r="P147" s="112"/>
      <c r="Q147" s="112"/>
      <c r="R147" s="112"/>
      <c r="S147" s="112"/>
      <c r="T147" s="112"/>
      <c r="U147" s="112"/>
      <c r="V147" s="112"/>
      <c r="W147" s="112"/>
      <c r="X147" s="112"/>
      <c r="Y147" s="112"/>
      <c r="Z147" s="112"/>
    </row>
    <row r="148" customFormat="false" ht="30" hidden="false" customHeight="true" outlineLevel="0" collapsed="false">
      <c r="A148" s="112"/>
      <c r="B148" s="134"/>
      <c r="C148" s="135"/>
      <c r="D148" s="136" t="n">
        <v>3294</v>
      </c>
      <c r="E148" s="137" t="s">
        <v>163</v>
      </c>
      <c r="F148" s="138" t="n">
        <v>0</v>
      </c>
      <c r="G148" s="138" t="n">
        <v>0</v>
      </c>
      <c r="H148" s="139"/>
      <c r="I148" s="126" t="n">
        <f aca="false">IFERROR(H148/G148*100,0)</f>
        <v>0</v>
      </c>
      <c r="J148" s="112"/>
      <c r="K148" s="112"/>
      <c r="L148" s="112"/>
      <c r="M148" s="112"/>
      <c r="N148" s="112"/>
      <c r="O148" s="112"/>
      <c r="P148" s="112"/>
      <c r="Q148" s="112"/>
      <c r="R148" s="112"/>
      <c r="S148" s="112"/>
      <c r="T148" s="112"/>
      <c r="U148" s="112"/>
      <c r="V148" s="112"/>
      <c r="W148" s="112"/>
      <c r="X148" s="112"/>
      <c r="Y148" s="112"/>
      <c r="Z148" s="112"/>
    </row>
    <row r="149" customFormat="false" ht="30" hidden="false" customHeight="true" outlineLevel="0" collapsed="false">
      <c r="A149" s="112"/>
      <c r="B149" s="134"/>
      <c r="C149" s="135"/>
      <c r="D149" s="136" t="n">
        <v>3295</v>
      </c>
      <c r="E149" s="137" t="s">
        <v>164</v>
      </c>
      <c r="F149" s="138" t="n">
        <v>0</v>
      </c>
      <c r="G149" s="138" t="n">
        <v>0</v>
      </c>
      <c r="H149" s="139"/>
      <c r="I149" s="126" t="n">
        <f aca="false">IFERROR(H149/G149*100,0)</f>
        <v>0</v>
      </c>
      <c r="J149" s="112"/>
      <c r="K149" s="112"/>
      <c r="L149" s="112"/>
      <c r="M149" s="112"/>
      <c r="N149" s="112"/>
      <c r="O149" s="112"/>
      <c r="P149" s="112"/>
      <c r="Q149" s="112"/>
      <c r="R149" s="112"/>
      <c r="S149" s="112"/>
      <c r="T149" s="112"/>
      <c r="U149" s="112"/>
      <c r="V149" s="112"/>
      <c r="W149" s="112"/>
      <c r="X149" s="112"/>
      <c r="Y149" s="112"/>
      <c r="Z149" s="112"/>
    </row>
    <row r="150" customFormat="false" ht="30" hidden="false" customHeight="true" outlineLevel="0" collapsed="false">
      <c r="A150" s="112"/>
      <c r="B150" s="134"/>
      <c r="C150" s="135"/>
      <c r="D150" s="136" t="n">
        <v>3296</v>
      </c>
      <c r="E150" s="137" t="s">
        <v>165</v>
      </c>
      <c r="F150" s="138" t="n">
        <v>0</v>
      </c>
      <c r="G150" s="138" t="n">
        <v>0</v>
      </c>
      <c r="H150" s="139"/>
      <c r="I150" s="126" t="n">
        <f aca="false">IFERROR(H150/G150*100,0)</f>
        <v>0</v>
      </c>
      <c r="J150" s="112"/>
      <c r="K150" s="112"/>
      <c r="L150" s="112"/>
      <c r="M150" s="112"/>
      <c r="N150" s="112"/>
      <c r="O150" s="112"/>
      <c r="P150" s="112"/>
      <c r="Q150" s="112"/>
      <c r="R150" s="112"/>
      <c r="S150" s="112"/>
      <c r="T150" s="112"/>
      <c r="U150" s="112"/>
      <c r="V150" s="112"/>
      <c r="W150" s="112"/>
      <c r="X150" s="112"/>
      <c r="Y150" s="112"/>
      <c r="Z150" s="112"/>
    </row>
    <row r="151" customFormat="false" ht="30" hidden="false" customHeight="true" outlineLevel="0" collapsed="false">
      <c r="A151" s="112"/>
      <c r="B151" s="134"/>
      <c r="C151" s="135"/>
      <c r="D151" s="136" t="n">
        <v>3299</v>
      </c>
      <c r="E151" s="137" t="s">
        <v>245</v>
      </c>
      <c r="F151" s="138" t="n">
        <v>1000</v>
      </c>
      <c r="G151" s="138" t="n">
        <v>1000</v>
      </c>
      <c r="H151" s="139" t="n">
        <v>1000</v>
      </c>
      <c r="I151" s="126" t="n">
        <f aca="false">IFERROR(H151/G151*100,0)</f>
        <v>100</v>
      </c>
      <c r="J151" s="112"/>
      <c r="K151" s="112"/>
      <c r="L151" s="112"/>
      <c r="M151" s="112"/>
      <c r="N151" s="112"/>
      <c r="O151" s="112"/>
      <c r="P151" s="112"/>
      <c r="Q151" s="112"/>
      <c r="R151" s="112"/>
      <c r="S151" s="112"/>
      <c r="T151" s="112"/>
      <c r="U151" s="112"/>
      <c r="V151" s="112"/>
      <c r="W151" s="112"/>
      <c r="X151" s="112"/>
      <c r="Y151" s="112"/>
      <c r="Z151" s="112"/>
    </row>
    <row r="152" customFormat="false" ht="30" hidden="false" customHeight="true" outlineLevel="0" collapsed="false">
      <c r="A152" s="119"/>
      <c r="B152" s="145" t="n">
        <v>34</v>
      </c>
      <c r="C152" s="146"/>
      <c r="D152" s="147"/>
      <c r="E152" s="148" t="s">
        <v>166</v>
      </c>
      <c r="F152" s="124" t="n">
        <v>500</v>
      </c>
      <c r="G152" s="124" t="n">
        <v>500</v>
      </c>
      <c r="H152" s="125" t="n">
        <f aca="false">H153</f>
        <v>557.63</v>
      </c>
      <c r="I152" s="126" t="n">
        <f aca="false">IFERROR(H152/G152*100,0)</f>
        <v>111.526</v>
      </c>
      <c r="J152" s="119"/>
      <c r="K152" s="119"/>
      <c r="L152" s="119"/>
      <c r="M152" s="119"/>
      <c r="N152" s="119"/>
      <c r="O152" s="119"/>
      <c r="P152" s="119"/>
      <c r="Q152" s="119"/>
      <c r="R152" s="119"/>
      <c r="S152" s="119"/>
      <c r="T152" s="119"/>
      <c r="U152" s="119"/>
      <c r="V152" s="119"/>
      <c r="W152" s="119"/>
      <c r="X152" s="119"/>
      <c r="Y152" s="119"/>
      <c r="Z152" s="119"/>
    </row>
    <row r="153" customFormat="false" ht="30" hidden="false" customHeight="true" outlineLevel="0" collapsed="false">
      <c r="A153" s="127"/>
      <c r="B153" s="128"/>
      <c r="C153" s="129" t="n">
        <v>343</v>
      </c>
      <c r="D153" s="130"/>
      <c r="E153" s="141" t="s">
        <v>247</v>
      </c>
      <c r="F153" s="132" t="n">
        <v>0</v>
      </c>
      <c r="G153" s="132" t="n">
        <v>500</v>
      </c>
      <c r="H153" s="133" t="n">
        <f aca="false">H154+H155+H156</f>
        <v>557.63</v>
      </c>
      <c r="I153" s="126" t="n">
        <f aca="false">IFERROR(H153/G153*100,0)</f>
        <v>111.526</v>
      </c>
      <c r="J153" s="127"/>
      <c r="K153" s="127"/>
      <c r="L153" s="127"/>
      <c r="M153" s="127"/>
      <c r="N153" s="127"/>
      <c r="O153" s="127"/>
      <c r="P153" s="127"/>
      <c r="Q153" s="127"/>
      <c r="R153" s="127"/>
      <c r="S153" s="127"/>
      <c r="T153" s="127"/>
      <c r="U153" s="127"/>
      <c r="V153" s="127"/>
      <c r="W153" s="127"/>
      <c r="X153" s="127"/>
      <c r="Y153" s="127"/>
      <c r="Z153" s="127"/>
    </row>
    <row r="154" customFormat="false" ht="30" hidden="false" customHeight="true" outlineLevel="0" collapsed="false">
      <c r="A154" s="112"/>
      <c r="B154" s="134"/>
      <c r="C154" s="135"/>
      <c r="D154" s="136" t="n">
        <v>3431</v>
      </c>
      <c r="E154" s="137" t="s">
        <v>248</v>
      </c>
      <c r="F154" s="138" t="n">
        <v>500</v>
      </c>
      <c r="G154" s="138" t="n">
        <v>500</v>
      </c>
      <c r="H154" s="151" t="n">
        <v>557.63</v>
      </c>
      <c r="I154" s="126" t="n">
        <f aca="false">IFERROR(H154/G154*100,0)</f>
        <v>111.526</v>
      </c>
      <c r="J154" s="112"/>
      <c r="K154" s="112"/>
      <c r="L154" s="112"/>
      <c r="M154" s="112"/>
      <c r="N154" s="112"/>
      <c r="O154" s="112"/>
      <c r="P154" s="112"/>
      <c r="Q154" s="112"/>
      <c r="R154" s="112"/>
      <c r="S154" s="112"/>
      <c r="T154" s="112"/>
      <c r="U154" s="112"/>
      <c r="V154" s="112"/>
      <c r="W154" s="112"/>
      <c r="X154" s="112"/>
      <c r="Y154" s="112"/>
      <c r="Z154" s="112"/>
    </row>
    <row r="155" customFormat="false" ht="30" hidden="false" customHeight="true" outlineLevel="0" collapsed="false">
      <c r="A155" s="112"/>
      <c r="B155" s="134"/>
      <c r="C155" s="135"/>
      <c r="D155" s="136" t="n">
        <v>3433</v>
      </c>
      <c r="E155" s="137" t="s">
        <v>171</v>
      </c>
      <c r="F155" s="138" t="n">
        <v>0</v>
      </c>
      <c r="G155" s="138" t="n">
        <v>0</v>
      </c>
      <c r="H155" s="151"/>
      <c r="I155" s="126" t="n">
        <f aca="false">IFERROR(H155/G155*100,0)</f>
        <v>0</v>
      </c>
      <c r="J155" s="112"/>
      <c r="K155" s="112"/>
      <c r="L155" s="112"/>
      <c r="M155" s="112"/>
      <c r="N155" s="112"/>
      <c r="O155" s="112"/>
      <c r="P155" s="112"/>
      <c r="Q155" s="112"/>
      <c r="R155" s="112"/>
      <c r="S155" s="112"/>
      <c r="T155" s="112"/>
      <c r="U155" s="112"/>
      <c r="V155" s="112"/>
      <c r="W155" s="112"/>
      <c r="X155" s="112"/>
      <c r="Y155" s="112"/>
      <c r="Z155" s="112"/>
    </row>
    <row r="156" customFormat="false" ht="30" hidden="false" customHeight="true" outlineLevel="0" collapsed="false">
      <c r="A156" s="112"/>
      <c r="B156" s="134"/>
      <c r="C156" s="135"/>
      <c r="D156" s="136" t="n">
        <v>3434</v>
      </c>
      <c r="E156" s="137" t="s">
        <v>172</v>
      </c>
      <c r="F156" s="138" t="n">
        <v>0</v>
      </c>
      <c r="G156" s="138" t="n">
        <v>0</v>
      </c>
      <c r="H156" s="151"/>
      <c r="I156" s="126" t="n">
        <f aca="false">IFERROR(H156/G156*100,0)</f>
        <v>0</v>
      </c>
      <c r="J156" s="112"/>
      <c r="K156" s="112"/>
      <c r="L156" s="112"/>
      <c r="M156" s="112"/>
      <c r="N156" s="112"/>
      <c r="O156" s="112"/>
      <c r="P156" s="112"/>
      <c r="Q156" s="112"/>
      <c r="R156" s="112"/>
      <c r="S156" s="112"/>
      <c r="T156" s="112"/>
      <c r="U156" s="112"/>
      <c r="V156" s="112"/>
      <c r="W156" s="112"/>
      <c r="X156" s="112"/>
      <c r="Y156" s="112"/>
      <c r="Z156" s="112"/>
    </row>
    <row r="157" customFormat="false" ht="15.75" hidden="false" customHeight="true" outlineLevel="0" collapsed="false">
      <c r="A157" s="112" t="s">
        <v>236</v>
      </c>
      <c r="B157" s="113" t="s">
        <v>229</v>
      </c>
      <c r="C157" s="113"/>
      <c r="D157" s="113"/>
      <c r="E157" s="118" t="s">
        <v>230</v>
      </c>
      <c r="F157" s="115" t="n">
        <v>3697</v>
      </c>
      <c r="G157" s="115" t="n">
        <v>2300</v>
      </c>
      <c r="H157" s="116" t="n">
        <f aca="false">H158+H166+H199</f>
        <v>1525.34</v>
      </c>
      <c r="I157" s="117" t="n">
        <f aca="false">IFERROR(H157/G157*100,0)</f>
        <v>66.3191304347826</v>
      </c>
      <c r="J157" s="112"/>
      <c r="K157" s="112"/>
      <c r="L157" s="112"/>
      <c r="M157" s="112"/>
      <c r="N157" s="112"/>
      <c r="O157" s="112"/>
      <c r="P157" s="112"/>
      <c r="Q157" s="112"/>
      <c r="R157" s="112"/>
      <c r="S157" s="112"/>
      <c r="T157" s="112"/>
      <c r="U157" s="112"/>
      <c r="V157" s="112"/>
      <c r="W157" s="112"/>
      <c r="X157" s="112"/>
      <c r="Y157" s="112"/>
      <c r="Z157" s="112"/>
    </row>
    <row r="158" customFormat="false" ht="30" hidden="false" customHeight="true" outlineLevel="0" collapsed="false">
      <c r="A158" s="119"/>
      <c r="B158" s="64" t="n">
        <v>31</v>
      </c>
      <c r="C158" s="64"/>
      <c r="D158" s="64"/>
      <c r="E158" s="44" t="s">
        <v>128</v>
      </c>
      <c r="F158" s="124" t="n">
        <v>0</v>
      </c>
      <c r="G158" s="124" t="n">
        <v>0</v>
      </c>
      <c r="H158" s="125" t="n">
        <f aca="false">H159+H161+H163</f>
        <v>0</v>
      </c>
      <c r="I158" s="126" t="n">
        <f aca="false">IFERROR(H158/G158*100,0)</f>
        <v>0</v>
      </c>
      <c r="J158" s="119"/>
      <c r="K158" s="119"/>
      <c r="L158" s="119"/>
      <c r="M158" s="119"/>
      <c r="N158" s="119"/>
      <c r="O158" s="119"/>
      <c r="P158" s="119"/>
      <c r="Q158" s="119"/>
      <c r="R158" s="119"/>
      <c r="S158" s="119"/>
      <c r="T158" s="119"/>
      <c r="U158" s="119"/>
      <c r="V158" s="119"/>
      <c r="W158" s="119"/>
      <c r="X158" s="119"/>
      <c r="Y158" s="119"/>
      <c r="Z158" s="119"/>
    </row>
    <row r="159" customFormat="false" ht="30" hidden="false" customHeight="true" outlineLevel="0" collapsed="false">
      <c r="A159" s="127"/>
      <c r="B159" s="128"/>
      <c r="C159" s="129" t="n">
        <v>311</v>
      </c>
      <c r="D159" s="130"/>
      <c r="E159" s="131" t="s">
        <v>238</v>
      </c>
      <c r="F159" s="132" t="n">
        <v>0</v>
      </c>
      <c r="G159" s="132" t="n">
        <v>0</v>
      </c>
      <c r="H159" s="133" t="n">
        <f aca="false">H160</f>
        <v>0</v>
      </c>
      <c r="I159" s="126" t="n">
        <f aca="false">IFERROR(H159/G159*100,0)</f>
        <v>0</v>
      </c>
      <c r="J159" s="127"/>
      <c r="K159" s="127"/>
      <c r="L159" s="127"/>
      <c r="M159" s="127"/>
      <c r="N159" s="127"/>
      <c r="O159" s="127"/>
      <c r="P159" s="127"/>
      <c r="Q159" s="127"/>
      <c r="R159" s="127"/>
      <c r="S159" s="127"/>
      <c r="T159" s="127"/>
      <c r="U159" s="127"/>
      <c r="V159" s="127"/>
      <c r="W159" s="127"/>
      <c r="X159" s="127"/>
      <c r="Y159" s="127"/>
      <c r="Z159" s="127"/>
    </row>
    <row r="160" customFormat="false" ht="30" hidden="false" customHeight="true" outlineLevel="0" collapsed="false">
      <c r="A160" s="112"/>
      <c r="B160" s="134"/>
      <c r="C160" s="135"/>
      <c r="D160" s="136" t="n">
        <v>3111</v>
      </c>
      <c r="E160" s="137" t="s">
        <v>130</v>
      </c>
      <c r="F160" s="138" t="n">
        <v>0</v>
      </c>
      <c r="G160" s="142" t="n">
        <v>0</v>
      </c>
      <c r="H160" s="139"/>
      <c r="I160" s="126" t="n">
        <f aca="false">IFERROR(H160/G160*100,0)</f>
        <v>0</v>
      </c>
      <c r="J160" s="112"/>
      <c r="K160" s="112"/>
      <c r="L160" s="112"/>
      <c r="M160" s="112"/>
      <c r="N160" s="112"/>
      <c r="O160" s="112"/>
      <c r="P160" s="112"/>
      <c r="Q160" s="112"/>
      <c r="R160" s="112"/>
      <c r="S160" s="112"/>
      <c r="T160" s="112"/>
      <c r="U160" s="112"/>
      <c r="V160" s="112"/>
      <c r="W160" s="112"/>
      <c r="X160" s="112"/>
      <c r="Y160" s="112"/>
      <c r="Z160" s="112"/>
    </row>
    <row r="161" customFormat="false" ht="30" hidden="false" customHeight="true" outlineLevel="0" collapsed="false">
      <c r="A161" s="127"/>
      <c r="B161" s="128"/>
      <c r="C161" s="129" t="n">
        <v>312</v>
      </c>
      <c r="D161" s="140"/>
      <c r="E161" s="141" t="s">
        <v>131</v>
      </c>
      <c r="F161" s="132" t="n">
        <v>0</v>
      </c>
      <c r="G161" s="132" t="n">
        <v>0</v>
      </c>
      <c r="H161" s="133" t="n">
        <f aca="false">H162</f>
        <v>0</v>
      </c>
      <c r="I161" s="126" t="n">
        <f aca="false">IFERROR(H161/G161*100,0)</f>
        <v>0</v>
      </c>
      <c r="J161" s="127"/>
      <c r="K161" s="127"/>
      <c r="L161" s="127"/>
      <c r="M161" s="127"/>
      <c r="N161" s="127"/>
      <c r="O161" s="127"/>
      <c r="P161" s="127"/>
      <c r="Q161" s="127"/>
      <c r="R161" s="127"/>
      <c r="S161" s="127"/>
      <c r="T161" s="127"/>
      <c r="U161" s="127"/>
      <c r="V161" s="127"/>
      <c r="W161" s="127"/>
      <c r="X161" s="127"/>
      <c r="Y161" s="127"/>
      <c r="Z161" s="127"/>
    </row>
    <row r="162" customFormat="false" ht="30" hidden="false" customHeight="true" outlineLevel="0" collapsed="false">
      <c r="A162" s="112"/>
      <c r="B162" s="134"/>
      <c r="C162" s="135"/>
      <c r="D162" s="136" t="n">
        <v>3121</v>
      </c>
      <c r="E162" s="137" t="s">
        <v>131</v>
      </c>
      <c r="F162" s="138" t="n">
        <v>0</v>
      </c>
      <c r="G162" s="142" t="n">
        <v>0</v>
      </c>
      <c r="H162" s="139"/>
      <c r="I162" s="126" t="n">
        <f aca="false">IFERROR(H162/G162*100,0)</f>
        <v>0</v>
      </c>
      <c r="J162" s="112"/>
      <c r="K162" s="112"/>
      <c r="L162" s="112"/>
      <c r="M162" s="112"/>
      <c r="N162" s="112"/>
      <c r="O162" s="112"/>
      <c r="P162" s="112"/>
      <c r="Q162" s="112"/>
      <c r="R162" s="112"/>
      <c r="S162" s="112"/>
      <c r="T162" s="112"/>
      <c r="U162" s="112"/>
      <c r="V162" s="112"/>
      <c r="W162" s="112"/>
      <c r="X162" s="112"/>
      <c r="Y162" s="112"/>
      <c r="Z162" s="112"/>
    </row>
    <row r="163" customFormat="false" ht="30" hidden="false" customHeight="true" outlineLevel="0" collapsed="false">
      <c r="A163" s="127"/>
      <c r="B163" s="128"/>
      <c r="C163" s="129" t="n">
        <v>313</v>
      </c>
      <c r="D163" s="130"/>
      <c r="E163" s="141" t="s">
        <v>239</v>
      </c>
      <c r="F163" s="132" t="n">
        <v>0</v>
      </c>
      <c r="G163" s="132" t="n">
        <v>0</v>
      </c>
      <c r="H163" s="133" t="n">
        <f aca="false">H164+H165</f>
        <v>0</v>
      </c>
      <c r="I163" s="126" t="n">
        <f aca="false">IFERROR(H163/G163*100,0)</f>
        <v>0</v>
      </c>
      <c r="J163" s="127"/>
      <c r="K163" s="127"/>
      <c r="L163" s="127"/>
      <c r="M163" s="127"/>
      <c r="N163" s="127"/>
      <c r="O163" s="127"/>
      <c r="P163" s="127"/>
      <c r="Q163" s="127"/>
      <c r="R163" s="127"/>
      <c r="S163" s="127"/>
      <c r="T163" s="127"/>
      <c r="U163" s="127"/>
      <c r="V163" s="127"/>
      <c r="W163" s="127"/>
      <c r="X163" s="127"/>
      <c r="Y163" s="127"/>
      <c r="Z163" s="127"/>
    </row>
    <row r="164" customFormat="false" ht="30" hidden="false" customHeight="true" outlineLevel="0" collapsed="false">
      <c r="A164" s="127"/>
      <c r="B164" s="128"/>
      <c r="C164" s="129"/>
      <c r="D164" s="130" t="n">
        <v>3131</v>
      </c>
      <c r="E164" s="141" t="s">
        <v>133</v>
      </c>
      <c r="F164" s="143" t="n">
        <v>0</v>
      </c>
      <c r="G164" s="143" t="n">
        <v>0</v>
      </c>
      <c r="H164" s="144"/>
      <c r="I164" s="126"/>
      <c r="J164" s="127"/>
      <c r="K164" s="127"/>
      <c r="L164" s="127"/>
      <c r="M164" s="127"/>
      <c r="N164" s="127"/>
      <c r="O164" s="127"/>
      <c r="P164" s="127"/>
      <c r="Q164" s="127"/>
      <c r="R164" s="127"/>
      <c r="S164" s="127"/>
      <c r="T164" s="127"/>
      <c r="U164" s="127"/>
      <c r="V164" s="127"/>
      <c r="W164" s="127"/>
      <c r="X164" s="127"/>
      <c r="Y164" s="127"/>
      <c r="Z164" s="127"/>
    </row>
    <row r="165" customFormat="false" ht="30" hidden="false" customHeight="true" outlineLevel="0" collapsed="false">
      <c r="A165" s="112"/>
      <c r="B165" s="134"/>
      <c r="C165" s="135"/>
      <c r="D165" s="136" t="n">
        <v>3132</v>
      </c>
      <c r="E165" s="71" t="s">
        <v>241</v>
      </c>
      <c r="F165" s="138" t="n">
        <v>0</v>
      </c>
      <c r="G165" s="142" t="n">
        <v>0</v>
      </c>
      <c r="H165" s="139"/>
      <c r="I165" s="126" t="n">
        <f aca="false">IFERROR(H165/G165*100,0)</f>
        <v>0</v>
      </c>
      <c r="J165" s="112"/>
      <c r="K165" s="112"/>
      <c r="L165" s="112"/>
      <c r="M165" s="112"/>
      <c r="N165" s="112"/>
      <c r="O165" s="112"/>
      <c r="P165" s="112"/>
      <c r="Q165" s="112"/>
      <c r="R165" s="112"/>
      <c r="S165" s="112"/>
      <c r="T165" s="112"/>
      <c r="U165" s="112"/>
      <c r="V165" s="112"/>
      <c r="W165" s="112"/>
      <c r="X165" s="112"/>
      <c r="Y165" s="112"/>
      <c r="Z165" s="112"/>
    </row>
    <row r="166" customFormat="false" ht="30" hidden="false" customHeight="true" outlineLevel="0" collapsed="false">
      <c r="A166" s="119"/>
      <c r="B166" s="145" t="n">
        <v>32</v>
      </c>
      <c r="C166" s="146"/>
      <c r="D166" s="147"/>
      <c r="E166" s="148" t="s">
        <v>135</v>
      </c>
      <c r="F166" s="124" t="n">
        <v>3697</v>
      </c>
      <c r="G166" s="124" t="n">
        <v>2300</v>
      </c>
      <c r="H166" s="125" t="n">
        <f aca="false">H167+H172+H179+H189+H191</f>
        <v>1525.34</v>
      </c>
      <c r="I166" s="126" t="n">
        <f aca="false">IFERROR(H166/G166*100,0)</f>
        <v>66.3191304347826</v>
      </c>
      <c r="J166" s="119"/>
      <c r="K166" s="119"/>
      <c r="L166" s="119"/>
      <c r="M166" s="119"/>
      <c r="N166" s="119"/>
      <c r="O166" s="119"/>
      <c r="P166" s="119"/>
      <c r="Q166" s="119"/>
      <c r="R166" s="119"/>
      <c r="S166" s="119"/>
      <c r="T166" s="119"/>
      <c r="U166" s="119"/>
      <c r="V166" s="119"/>
      <c r="W166" s="119"/>
      <c r="X166" s="119"/>
      <c r="Y166" s="119"/>
      <c r="Z166" s="119"/>
    </row>
    <row r="167" customFormat="false" ht="30" hidden="false" customHeight="true" outlineLevel="0" collapsed="false">
      <c r="A167" s="127"/>
      <c r="B167" s="128"/>
      <c r="C167" s="129" t="n">
        <v>321</v>
      </c>
      <c r="D167" s="130"/>
      <c r="E167" s="141" t="s">
        <v>136</v>
      </c>
      <c r="F167" s="132" t="n">
        <v>0</v>
      </c>
      <c r="G167" s="132" t="n">
        <v>0</v>
      </c>
      <c r="H167" s="133" t="n">
        <f aca="false">H168+H169+H170+H171</f>
        <v>0</v>
      </c>
      <c r="I167" s="126" t="n">
        <f aca="false">IFERROR(H167/G167*100,0)</f>
        <v>0</v>
      </c>
      <c r="J167" s="127"/>
      <c r="K167" s="127"/>
      <c r="L167" s="127"/>
      <c r="M167" s="127"/>
      <c r="N167" s="127"/>
      <c r="O167" s="127"/>
      <c r="P167" s="127"/>
      <c r="Q167" s="127"/>
      <c r="R167" s="127"/>
      <c r="S167" s="127"/>
      <c r="T167" s="127"/>
      <c r="U167" s="127"/>
      <c r="V167" s="127"/>
      <c r="W167" s="127"/>
      <c r="X167" s="127"/>
      <c r="Y167" s="127"/>
      <c r="Z167" s="127"/>
    </row>
    <row r="168" customFormat="false" ht="30" hidden="false" customHeight="true" outlineLevel="0" collapsed="false">
      <c r="A168" s="112"/>
      <c r="B168" s="134"/>
      <c r="C168" s="135"/>
      <c r="D168" s="136" t="n">
        <v>3211</v>
      </c>
      <c r="E168" s="137" t="s">
        <v>137</v>
      </c>
      <c r="F168" s="138" t="n">
        <v>0</v>
      </c>
      <c r="G168" s="142" t="n">
        <v>0</v>
      </c>
      <c r="H168" s="139"/>
      <c r="I168" s="126" t="n">
        <f aca="false">IFERROR(H168/G168*100,0)</f>
        <v>0</v>
      </c>
      <c r="J168" s="112"/>
      <c r="K168" s="112"/>
      <c r="L168" s="112"/>
      <c r="M168" s="112"/>
      <c r="N168" s="112"/>
      <c r="O168" s="112"/>
      <c r="P168" s="112"/>
      <c r="Q168" s="112"/>
      <c r="R168" s="112"/>
      <c r="S168" s="112"/>
      <c r="T168" s="112"/>
      <c r="U168" s="112"/>
      <c r="V168" s="112"/>
      <c r="W168" s="112"/>
      <c r="X168" s="112"/>
      <c r="Y168" s="112"/>
      <c r="Z168" s="112"/>
    </row>
    <row r="169" customFormat="false" ht="30" hidden="false" customHeight="true" outlineLevel="0" collapsed="false">
      <c r="A169" s="112"/>
      <c r="B169" s="134"/>
      <c r="C169" s="135"/>
      <c r="D169" s="136" t="n">
        <v>3212</v>
      </c>
      <c r="E169" s="149" t="s">
        <v>138</v>
      </c>
      <c r="F169" s="138" t="n">
        <v>0</v>
      </c>
      <c r="G169" s="142" t="n">
        <v>0</v>
      </c>
      <c r="H169" s="139"/>
      <c r="I169" s="126" t="n">
        <f aca="false">IFERROR(H169/G169*100,0)</f>
        <v>0</v>
      </c>
      <c r="J169" s="112"/>
      <c r="K169" s="112"/>
      <c r="L169" s="112"/>
      <c r="M169" s="112"/>
      <c r="N169" s="112"/>
      <c r="O169" s="112"/>
      <c r="P169" s="112"/>
      <c r="Q169" s="112"/>
      <c r="R169" s="112"/>
      <c r="S169" s="112"/>
      <c r="T169" s="112"/>
      <c r="U169" s="112"/>
      <c r="V169" s="112"/>
      <c r="W169" s="112"/>
      <c r="X169" s="112"/>
      <c r="Y169" s="112"/>
      <c r="Z169" s="112"/>
    </row>
    <row r="170" customFormat="false" ht="30" hidden="false" customHeight="true" outlineLevel="0" collapsed="false">
      <c r="A170" s="112"/>
      <c r="B170" s="134"/>
      <c r="C170" s="135"/>
      <c r="D170" s="136" t="n">
        <v>3213</v>
      </c>
      <c r="E170" s="137" t="s">
        <v>139</v>
      </c>
      <c r="F170" s="138" t="n">
        <v>0</v>
      </c>
      <c r="G170" s="142" t="n">
        <v>0</v>
      </c>
      <c r="H170" s="139"/>
      <c r="I170" s="126" t="n">
        <f aca="false">IFERROR(H170/G170*100,0)</f>
        <v>0</v>
      </c>
      <c r="J170" s="112"/>
      <c r="K170" s="112"/>
      <c r="L170" s="112"/>
      <c r="M170" s="112"/>
      <c r="N170" s="112"/>
      <c r="O170" s="112"/>
      <c r="P170" s="112"/>
      <c r="Q170" s="112"/>
      <c r="R170" s="112"/>
      <c r="S170" s="112"/>
      <c r="T170" s="112"/>
      <c r="U170" s="112"/>
      <c r="V170" s="112"/>
      <c r="W170" s="112"/>
      <c r="X170" s="112"/>
      <c r="Y170" s="112"/>
      <c r="Z170" s="112"/>
    </row>
    <row r="171" customFormat="false" ht="30" hidden="false" customHeight="true" outlineLevel="0" collapsed="false">
      <c r="A171" s="112"/>
      <c r="B171" s="134"/>
      <c r="C171" s="135"/>
      <c r="D171" s="136" t="n">
        <v>3214</v>
      </c>
      <c r="E171" s="149" t="s">
        <v>140</v>
      </c>
      <c r="F171" s="138" t="n">
        <v>0</v>
      </c>
      <c r="G171" s="142" t="n">
        <v>0</v>
      </c>
      <c r="H171" s="139"/>
      <c r="I171" s="126" t="n">
        <f aca="false">IFERROR(H171/G171*100,0)</f>
        <v>0</v>
      </c>
      <c r="J171" s="112"/>
      <c r="K171" s="112"/>
      <c r="L171" s="112"/>
      <c r="M171" s="112"/>
      <c r="N171" s="112"/>
      <c r="O171" s="112"/>
      <c r="P171" s="112"/>
      <c r="Q171" s="112"/>
      <c r="R171" s="112"/>
      <c r="S171" s="112"/>
      <c r="T171" s="112"/>
      <c r="U171" s="112"/>
      <c r="V171" s="112"/>
      <c r="W171" s="112"/>
      <c r="X171" s="112"/>
      <c r="Y171" s="112"/>
      <c r="Z171" s="112"/>
    </row>
    <row r="172" customFormat="false" ht="30" hidden="false" customHeight="true" outlineLevel="0" collapsed="false">
      <c r="A172" s="127"/>
      <c r="B172" s="128"/>
      <c r="C172" s="129" t="n">
        <v>322</v>
      </c>
      <c r="D172" s="130"/>
      <c r="E172" s="141" t="s">
        <v>141</v>
      </c>
      <c r="F172" s="132" t="n">
        <v>2000</v>
      </c>
      <c r="G172" s="132" t="n">
        <v>1000</v>
      </c>
      <c r="H172" s="133" t="n">
        <f aca="false">H173+H174+H175+H176+H177+H178</f>
        <v>225.34</v>
      </c>
      <c r="I172" s="126" t="n">
        <f aca="false">IFERROR(H172/G172*100,0)</f>
        <v>22.534</v>
      </c>
      <c r="J172" s="127"/>
      <c r="K172" s="127"/>
      <c r="L172" s="127"/>
      <c r="M172" s="127"/>
      <c r="N172" s="127"/>
      <c r="O172" s="127"/>
      <c r="P172" s="127"/>
      <c r="Q172" s="127"/>
      <c r="R172" s="127"/>
      <c r="S172" s="127"/>
      <c r="T172" s="127"/>
      <c r="U172" s="127"/>
      <c r="V172" s="127"/>
      <c r="W172" s="127"/>
      <c r="X172" s="127"/>
      <c r="Y172" s="127"/>
      <c r="Z172" s="127"/>
    </row>
    <row r="173" customFormat="false" ht="30" hidden="false" customHeight="true" outlineLevel="0" collapsed="false">
      <c r="A173" s="112"/>
      <c r="B173" s="134"/>
      <c r="C173" s="135"/>
      <c r="D173" s="136" t="n">
        <v>3221</v>
      </c>
      <c r="E173" s="137" t="s">
        <v>242</v>
      </c>
      <c r="F173" s="138" t="n">
        <v>0</v>
      </c>
      <c r="G173" s="142" t="n">
        <v>0</v>
      </c>
      <c r="H173" s="139"/>
      <c r="I173" s="126" t="n">
        <f aca="false">IFERROR(H173/G173*100,0)</f>
        <v>0</v>
      </c>
      <c r="J173" s="112"/>
      <c r="K173" s="112"/>
      <c r="L173" s="112"/>
      <c r="M173" s="112"/>
      <c r="N173" s="112"/>
      <c r="O173" s="112"/>
      <c r="P173" s="112"/>
      <c r="Q173" s="112"/>
      <c r="R173" s="112"/>
      <c r="S173" s="112"/>
      <c r="T173" s="112"/>
      <c r="U173" s="112"/>
      <c r="V173" s="112"/>
      <c r="W173" s="112"/>
      <c r="X173" s="112"/>
      <c r="Y173" s="112"/>
      <c r="Z173" s="112"/>
    </row>
    <row r="174" customFormat="false" ht="30" hidden="false" customHeight="true" outlineLevel="0" collapsed="false">
      <c r="A174" s="112"/>
      <c r="B174" s="134"/>
      <c r="C174" s="135"/>
      <c r="D174" s="136" t="n">
        <v>3222</v>
      </c>
      <c r="E174" s="137" t="s">
        <v>143</v>
      </c>
      <c r="F174" s="138" t="n">
        <v>0</v>
      </c>
      <c r="G174" s="142" t="n">
        <v>0</v>
      </c>
      <c r="H174" s="139"/>
      <c r="I174" s="126" t="n">
        <f aca="false">IFERROR(H174/G174*100,0)</f>
        <v>0</v>
      </c>
      <c r="J174" s="112"/>
      <c r="K174" s="112"/>
      <c r="L174" s="112"/>
      <c r="M174" s="112"/>
      <c r="N174" s="112"/>
      <c r="O174" s="112"/>
      <c r="P174" s="112"/>
      <c r="Q174" s="112"/>
      <c r="R174" s="112"/>
      <c r="S174" s="112"/>
      <c r="T174" s="112"/>
      <c r="U174" s="112"/>
      <c r="V174" s="112"/>
      <c r="W174" s="112"/>
      <c r="X174" s="112"/>
      <c r="Y174" s="112"/>
      <c r="Z174" s="112"/>
    </row>
    <row r="175" customFormat="false" ht="30" hidden="false" customHeight="true" outlineLevel="0" collapsed="false">
      <c r="A175" s="112"/>
      <c r="B175" s="134"/>
      <c r="C175" s="135"/>
      <c r="D175" s="136" t="n">
        <v>3223</v>
      </c>
      <c r="E175" s="137" t="s">
        <v>144</v>
      </c>
      <c r="F175" s="138" t="n">
        <v>0</v>
      </c>
      <c r="G175" s="142" t="n">
        <v>1000</v>
      </c>
      <c r="H175" s="139" t="n">
        <v>225.34</v>
      </c>
      <c r="I175" s="126" t="n">
        <f aca="false">IFERROR(H175/G175*100,0)</f>
        <v>22.534</v>
      </c>
      <c r="J175" s="112"/>
      <c r="K175" s="112"/>
      <c r="L175" s="112"/>
      <c r="M175" s="112"/>
      <c r="N175" s="112"/>
      <c r="O175" s="112"/>
      <c r="P175" s="112"/>
      <c r="Q175" s="112"/>
      <c r="R175" s="112"/>
      <c r="S175" s="112"/>
      <c r="T175" s="112"/>
      <c r="U175" s="112"/>
      <c r="V175" s="112"/>
      <c r="W175" s="112"/>
      <c r="X175" s="112"/>
      <c r="Y175" s="112"/>
      <c r="Z175" s="112"/>
    </row>
    <row r="176" customFormat="false" ht="30" hidden="false" customHeight="true" outlineLevel="0" collapsed="false">
      <c r="A176" s="112"/>
      <c r="B176" s="134"/>
      <c r="C176" s="135"/>
      <c r="D176" s="136" t="n">
        <v>3224</v>
      </c>
      <c r="E176" s="149" t="s">
        <v>243</v>
      </c>
      <c r="F176" s="138" t="n">
        <v>2000</v>
      </c>
      <c r="G176" s="142" t="n">
        <v>0</v>
      </c>
      <c r="H176" s="139"/>
      <c r="I176" s="126" t="n">
        <f aca="false">IFERROR(H176/G176*100,0)</f>
        <v>0</v>
      </c>
      <c r="J176" s="112"/>
      <c r="K176" s="112"/>
      <c r="L176" s="112"/>
      <c r="M176" s="112"/>
      <c r="N176" s="112"/>
      <c r="O176" s="112"/>
      <c r="P176" s="112"/>
      <c r="Q176" s="112"/>
      <c r="R176" s="112"/>
      <c r="S176" s="112"/>
      <c r="T176" s="112"/>
      <c r="U176" s="112"/>
      <c r="V176" s="112"/>
      <c r="W176" s="112"/>
      <c r="X176" s="112"/>
      <c r="Y176" s="112"/>
      <c r="Z176" s="112"/>
    </row>
    <row r="177" customFormat="false" ht="30" hidden="false" customHeight="true" outlineLevel="0" collapsed="false">
      <c r="A177" s="112"/>
      <c r="B177" s="134"/>
      <c r="C177" s="135"/>
      <c r="D177" s="136" t="n">
        <v>3225</v>
      </c>
      <c r="E177" s="137" t="s">
        <v>146</v>
      </c>
      <c r="F177" s="138" t="n">
        <v>0</v>
      </c>
      <c r="G177" s="142" t="n">
        <v>-0.1099999999999</v>
      </c>
      <c r="H177" s="139"/>
      <c r="I177" s="126" t="n">
        <f aca="false">IFERROR(H177/G177*100,0)</f>
        <v>-0</v>
      </c>
      <c r="J177" s="112"/>
      <c r="K177" s="112"/>
      <c r="L177" s="112"/>
      <c r="M177" s="112"/>
      <c r="N177" s="112"/>
      <c r="O177" s="112"/>
      <c r="P177" s="112"/>
      <c r="Q177" s="112"/>
      <c r="R177" s="112"/>
      <c r="S177" s="112"/>
      <c r="T177" s="112"/>
      <c r="U177" s="112"/>
      <c r="V177" s="112"/>
      <c r="W177" s="112"/>
      <c r="X177" s="112"/>
      <c r="Y177" s="112"/>
      <c r="Z177" s="112"/>
    </row>
    <row r="178" customFormat="false" ht="30" hidden="false" customHeight="true" outlineLevel="0" collapsed="false">
      <c r="A178" s="112"/>
      <c r="B178" s="134"/>
      <c r="C178" s="135"/>
      <c r="D178" s="136" t="n">
        <v>3227</v>
      </c>
      <c r="E178" s="137" t="s">
        <v>147</v>
      </c>
      <c r="F178" s="138" t="n">
        <v>0</v>
      </c>
      <c r="G178" s="142" t="n">
        <v>0</v>
      </c>
      <c r="H178" s="139"/>
      <c r="I178" s="126" t="n">
        <f aca="false">IFERROR(H178/G178*100,0)</f>
        <v>0</v>
      </c>
      <c r="J178" s="112"/>
      <c r="K178" s="112"/>
      <c r="L178" s="112"/>
      <c r="M178" s="112"/>
      <c r="N178" s="112"/>
      <c r="O178" s="112"/>
      <c r="P178" s="112"/>
      <c r="Q178" s="112"/>
      <c r="R178" s="112"/>
      <c r="S178" s="112"/>
      <c r="T178" s="112"/>
      <c r="U178" s="112"/>
      <c r="V178" s="112"/>
      <c r="W178" s="112"/>
      <c r="X178" s="112"/>
      <c r="Y178" s="112"/>
      <c r="Z178" s="112"/>
    </row>
    <row r="179" customFormat="false" ht="30" hidden="false" customHeight="true" outlineLevel="0" collapsed="false">
      <c r="A179" s="127"/>
      <c r="B179" s="128"/>
      <c r="C179" s="129" t="n">
        <v>323</v>
      </c>
      <c r="D179" s="130"/>
      <c r="E179" s="141" t="s">
        <v>148</v>
      </c>
      <c r="F179" s="132" t="n">
        <v>0</v>
      </c>
      <c r="G179" s="132" t="n">
        <v>0</v>
      </c>
      <c r="H179" s="133" t="n">
        <f aca="false">H180+H181+H182+H183+H184+H185+H186+H187+H188</f>
        <v>0</v>
      </c>
      <c r="I179" s="126" t="n">
        <f aca="false">IFERROR(H179/G179*100,0)</f>
        <v>0</v>
      </c>
      <c r="J179" s="127"/>
      <c r="K179" s="127"/>
      <c r="L179" s="127"/>
      <c r="M179" s="127"/>
      <c r="N179" s="127"/>
      <c r="O179" s="127"/>
      <c r="P179" s="127"/>
      <c r="Q179" s="127"/>
      <c r="R179" s="127"/>
      <c r="S179" s="127"/>
      <c r="T179" s="127"/>
      <c r="U179" s="127"/>
      <c r="V179" s="127"/>
      <c r="W179" s="127"/>
      <c r="X179" s="127"/>
      <c r="Y179" s="127"/>
      <c r="Z179" s="127"/>
    </row>
    <row r="180" customFormat="false" ht="30" hidden="false" customHeight="true" outlineLevel="0" collapsed="false">
      <c r="A180" s="112"/>
      <c r="B180" s="134"/>
      <c r="C180" s="135"/>
      <c r="D180" s="136" t="n">
        <v>3231</v>
      </c>
      <c r="E180" s="137" t="s">
        <v>149</v>
      </c>
      <c r="F180" s="138" t="n">
        <v>0</v>
      </c>
      <c r="G180" s="142" t="n">
        <v>0</v>
      </c>
      <c r="H180" s="139"/>
      <c r="I180" s="126" t="n">
        <f aca="false">IFERROR(H180/G180*100,0)</f>
        <v>0</v>
      </c>
      <c r="J180" s="112"/>
      <c r="K180" s="112"/>
      <c r="L180" s="112"/>
      <c r="M180" s="112"/>
      <c r="N180" s="112"/>
      <c r="O180" s="112"/>
      <c r="P180" s="112"/>
      <c r="Q180" s="112"/>
      <c r="R180" s="112"/>
      <c r="S180" s="112"/>
      <c r="T180" s="112"/>
      <c r="U180" s="112"/>
      <c r="V180" s="112"/>
      <c r="W180" s="112"/>
      <c r="X180" s="112"/>
      <c r="Y180" s="112"/>
      <c r="Z180" s="112"/>
    </row>
    <row r="181" customFormat="false" ht="30" hidden="false" customHeight="true" outlineLevel="0" collapsed="false">
      <c r="A181" s="112"/>
      <c r="B181" s="134"/>
      <c r="C181" s="135"/>
      <c r="D181" s="136" t="n">
        <v>3232</v>
      </c>
      <c r="E181" s="137" t="s">
        <v>150</v>
      </c>
      <c r="F181" s="138" t="n">
        <v>1697</v>
      </c>
      <c r="G181" s="142" t="n">
        <v>0</v>
      </c>
      <c r="H181" s="139"/>
      <c r="I181" s="126" t="n">
        <f aca="false">IFERROR(H181/G181*100,0)</f>
        <v>0</v>
      </c>
      <c r="J181" s="112"/>
      <c r="K181" s="112"/>
      <c r="L181" s="112"/>
      <c r="M181" s="112"/>
      <c r="N181" s="112"/>
      <c r="O181" s="112"/>
      <c r="P181" s="112"/>
      <c r="Q181" s="112"/>
      <c r="R181" s="112"/>
      <c r="S181" s="112"/>
      <c r="T181" s="112"/>
      <c r="U181" s="112"/>
      <c r="V181" s="112"/>
      <c r="W181" s="112"/>
      <c r="X181" s="112"/>
      <c r="Y181" s="112"/>
      <c r="Z181" s="112"/>
    </row>
    <row r="182" customFormat="false" ht="30" hidden="false" customHeight="true" outlineLevel="0" collapsed="false">
      <c r="A182" s="112"/>
      <c r="B182" s="134"/>
      <c r="C182" s="135"/>
      <c r="D182" s="136" t="n">
        <v>3233</v>
      </c>
      <c r="E182" s="137" t="s">
        <v>151</v>
      </c>
      <c r="F182" s="138" t="n">
        <v>0</v>
      </c>
      <c r="G182" s="142" t="n">
        <v>0</v>
      </c>
      <c r="H182" s="139"/>
      <c r="I182" s="126" t="n">
        <f aca="false">IFERROR(H182/G182*100,0)</f>
        <v>0</v>
      </c>
      <c r="J182" s="112"/>
      <c r="K182" s="112"/>
      <c r="L182" s="112"/>
      <c r="M182" s="112"/>
      <c r="N182" s="112"/>
      <c r="O182" s="112"/>
      <c r="P182" s="112"/>
      <c r="Q182" s="112"/>
      <c r="R182" s="112"/>
      <c r="S182" s="112"/>
      <c r="T182" s="112"/>
      <c r="U182" s="112"/>
      <c r="V182" s="112"/>
      <c r="W182" s="112"/>
      <c r="X182" s="112"/>
      <c r="Y182" s="112"/>
      <c r="Z182" s="112"/>
    </row>
    <row r="183" customFormat="false" ht="30" hidden="false" customHeight="true" outlineLevel="0" collapsed="false">
      <c r="A183" s="112"/>
      <c r="B183" s="134"/>
      <c r="C183" s="135"/>
      <c r="D183" s="136" t="n">
        <v>3234</v>
      </c>
      <c r="E183" s="137" t="s">
        <v>152</v>
      </c>
      <c r="F183" s="138" t="n">
        <v>0</v>
      </c>
      <c r="G183" s="142" t="n">
        <v>0</v>
      </c>
      <c r="H183" s="139"/>
      <c r="I183" s="126" t="n">
        <f aca="false">IFERROR(H183/G183*100,0)</f>
        <v>0</v>
      </c>
      <c r="J183" s="112"/>
      <c r="K183" s="112"/>
      <c r="L183" s="112"/>
      <c r="M183" s="112"/>
      <c r="N183" s="112"/>
      <c r="O183" s="112"/>
      <c r="P183" s="112"/>
      <c r="Q183" s="112"/>
      <c r="R183" s="112"/>
      <c r="S183" s="112"/>
      <c r="T183" s="112"/>
      <c r="U183" s="112"/>
      <c r="V183" s="112"/>
      <c r="W183" s="112"/>
      <c r="X183" s="112"/>
      <c r="Y183" s="112"/>
      <c r="Z183" s="112"/>
    </row>
    <row r="184" customFormat="false" ht="30" hidden="false" customHeight="true" outlineLevel="0" collapsed="false">
      <c r="A184" s="112"/>
      <c r="B184" s="134"/>
      <c r="C184" s="135"/>
      <c r="D184" s="136" t="n">
        <v>3235</v>
      </c>
      <c r="E184" s="137" t="s">
        <v>153</v>
      </c>
      <c r="F184" s="138" t="n">
        <v>0</v>
      </c>
      <c r="G184" s="142" t="n">
        <v>0</v>
      </c>
      <c r="H184" s="139"/>
      <c r="I184" s="126" t="n">
        <f aca="false">IFERROR(H184/G184*100,0)</f>
        <v>0</v>
      </c>
      <c r="J184" s="112"/>
      <c r="K184" s="112"/>
      <c r="L184" s="112"/>
      <c r="M184" s="112"/>
      <c r="N184" s="112"/>
      <c r="O184" s="112"/>
      <c r="P184" s="112"/>
      <c r="Q184" s="112"/>
      <c r="R184" s="112"/>
      <c r="S184" s="112"/>
      <c r="T184" s="112"/>
      <c r="U184" s="112"/>
      <c r="V184" s="112"/>
      <c r="W184" s="112"/>
      <c r="X184" s="112"/>
      <c r="Y184" s="112"/>
      <c r="Z184" s="112"/>
    </row>
    <row r="185" customFormat="false" ht="30" hidden="false" customHeight="true" outlineLevel="0" collapsed="false">
      <c r="A185" s="112"/>
      <c r="B185" s="134"/>
      <c r="C185" s="135"/>
      <c r="D185" s="136" t="n">
        <v>3236</v>
      </c>
      <c r="E185" s="149" t="s">
        <v>244</v>
      </c>
      <c r="F185" s="138" t="n">
        <v>0</v>
      </c>
      <c r="G185" s="142" t="n">
        <v>0</v>
      </c>
      <c r="H185" s="139"/>
      <c r="I185" s="126" t="n">
        <f aca="false">IFERROR(H185/G185*100,0)</f>
        <v>0</v>
      </c>
      <c r="J185" s="112"/>
      <c r="K185" s="112"/>
      <c r="L185" s="112"/>
      <c r="M185" s="112"/>
      <c r="N185" s="112"/>
      <c r="O185" s="112"/>
      <c r="P185" s="112"/>
      <c r="Q185" s="112"/>
      <c r="R185" s="112"/>
      <c r="S185" s="112"/>
      <c r="T185" s="112"/>
      <c r="U185" s="112"/>
      <c r="V185" s="112"/>
      <c r="W185" s="112"/>
      <c r="X185" s="112"/>
      <c r="Y185" s="112"/>
      <c r="Z185" s="112"/>
    </row>
    <row r="186" customFormat="false" ht="30" hidden="false" customHeight="true" outlineLevel="0" collapsed="false">
      <c r="A186" s="112"/>
      <c r="B186" s="134"/>
      <c r="C186" s="135"/>
      <c r="D186" s="136" t="n">
        <v>3237</v>
      </c>
      <c r="E186" s="137" t="s">
        <v>155</v>
      </c>
      <c r="F186" s="138" t="n">
        <v>0</v>
      </c>
      <c r="G186" s="142" t="n">
        <v>0</v>
      </c>
      <c r="H186" s="139"/>
      <c r="I186" s="126" t="n">
        <f aca="false">IFERROR(H186/G186*100,0)</f>
        <v>0</v>
      </c>
      <c r="J186" s="112"/>
      <c r="K186" s="112"/>
      <c r="L186" s="112"/>
      <c r="M186" s="112"/>
      <c r="N186" s="112"/>
      <c r="O186" s="112"/>
      <c r="P186" s="112"/>
      <c r="Q186" s="112"/>
      <c r="R186" s="112"/>
      <c r="S186" s="112"/>
      <c r="T186" s="112"/>
      <c r="U186" s="112"/>
      <c r="V186" s="112"/>
      <c r="W186" s="112"/>
      <c r="X186" s="112"/>
      <c r="Y186" s="112"/>
      <c r="Z186" s="112"/>
    </row>
    <row r="187" customFormat="false" ht="30" hidden="false" customHeight="true" outlineLevel="0" collapsed="false">
      <c r="A187" s="112"/>
      <c r="B187" s="134"/>
      <c r="C187" s="135"/>
      <c r="D187" s="136" t="n">
        <v>3238</v>
      </c>
      <c r="E187" s="137" t="s">
        <v>156</v>
      </c>
      <c r="F187" s="138" t="n">
        <v>0</v>
      </c>
      <c r="G187" s="142" t="n">
        <v>0</v>
      </c>
      <c r="H187" s="139"/>
      <c r="I187" s="126" t="n">
        <f aca="false">IFERROR(H187/G187*100,0)</f>
        <v>0</v>
      </c>
      <c r="J187" s="112"/>
      <c r="K187" s="112"/>
      <c r="L187" s="112"/>
      <c r="M187" s="112"/>
      <c r="N187" s="112"/>
      <c r="O187" s="112"/>
      <c r="P187" s="112"/>
      <c r="Q187" s="112"/>
      <c r="R187" s="112"/>
      <c r="S187" s="112"/>
      <c r="T187" s="112"/>
      <c r="U187" s="112"/>
      <c r="V187" s="112"/>
      <c r="W187" s="112"/>
      <c r="X187" s="112"/>
      <c r="Y187" s="112"/>
      <c r="Z187" s="112"/>
    </row>
    <row r="188" customFormat="false" ht="30" hidden="false" customHeight="true" outlineLevel="0" collapsed="false">
      <c r="A188" s="112"/>
      <c r="B188" s="134"/>
      <c r="C188" s="135"/>
      <c r="D188" s="136" t="n">
        <v>3239</v>
      </c>
      <c r="E188" s="137" t="s">
        <v>157</v>
      </c>
      <c r="F188" s="138" t="n">
        <v>0</v>
      </c>
      <c r="G188" s="142" t="n">
        <v>0</v>
      </c>
      <c r="H188" s="139"/>
      <c r="I188" s="126" t="n">
        <f aca="false">IFERROR(H188/G188*100,0)</f>
        <v>0</v>
      </c>
      <c r="J188" s="112"/>
      <c r="K188" s="112"/>
      <c r="L188" s="112"/>
      <c r="M188" s="112"/>
      <c r="N188" s="112"/>
      <c r="O188" s="112"/>
      <c r="P188" s="112"/>
      <c r="Q188" s="112"/>
      <c r="R188" s="112"/>
      <c r="S188" s="112"/>
      <c r="T188" s="112"/>
      <c r="U188" s="112"/>
      <c r="V188" s="112"/>
      <c r="W188" s="112"/>
      <c r="X188" s="112"/>
      <c r="Y188" s="112"/>
      <c r="Z188" s="112"/>
    </row>
    <row r="189" customFormat="false" ht="30" hidden="false" customHeight="true" outlineLevel="0" collapsed="false">
      <c r="A189" s="127"/>
      <c r="B189" s="128"/>
      <c r="C189" s="129" t="n">
        <v>324</v>
      </c>
      <c r="D189" s="130"/>
      <c r="E189" s="150" t="s">
        <v>158</v>
      </c>
      <c r="F189" s="132" t="n">
        <v>0</v>
      </c>
      <c r="G189" s="132" t="n">
        <v>0</v>
      </c>
      <c r="H189" s="133" t="n">
        <f aca="false">H190</f>
        <v>0</v>
      </c>
      <c r="I189" s="126" t="n">
        <f aca="false">IFERROR(H189/G189*100,0)</f>
        <v>0</v>
      </c>
      <c r="J189" s="127"/>
      <c r="K189" s="127"/>
      <c r="L189" s="127"/>
      <c r="M189" s="127"/>
      <c r="N189" s="127"/>
      <c r="O189" s="127"/>
      <c r="P189" s="127"/>
      <c r="Q189" s="127"/>
      <c r="R189" s="127"/>
      <c r="S189" s="127"/>
      <c r="T189" s="127"/>
      <c r="U189" s="127"/>
      <c r="V189" s="127"/>
      <c r="W189" s="127"/>
      <c r="X189" s="127"/>
      <c r="Y189" s="127"/>
      <c r="Z189" s="127"/>
    </row>
    <row r="190" customFormat="false" ht="30" hidden="false" customHeight="true" outlineLevel="0" collapsed="false">
      <c r="A190" s="112"/>
      <c r="B190" s="134"/>
      <c r="C190" s="135"/>
      <c r="D190" s="136" t="n">
        <v>3241</v>
      </c>
      <c r="E190" s="149" t="s">
        <v>158</v>
      </c>
      <c r="F190" s="138" t="n">
        <v>0</v>
      </c>
      <c r="G190" s="142" t="n">
        <v>0</v>
      </c>
      <c r="H190" s="139" t="n">
        <v>0</v>
      </c>
      <c r="I190" s="126" t="n">
        <f aca="false">IFERROR(H190/G190*100,0)</f>
        <v>0</v>
      </c>
      <c r="J190" s="112"/>
      <c r="K190" s="112"/>
      <c r="L190" s="112"/>
      <c r="M190" s="112"/>
      <c r="N190" s="112"/>
      <c r="O190" s="112"/>
      <c r="P190" s="112"/>
      <c r="Q190" s="112"/>
      <c r="R190" s="112"/>
      <c r="S190" s="112"/>
      <c r="T190" s="112"/>
      <c r="U190" s="112"/>
      <c r="V190" s="112"/>
      <c r="W190" s="112"/>
      <c r="X190" s="112"/>
      <c r="Y190" s="112"/>
      <c r="Z190" s="112"/>
    </row>
    <row r="191" customFormat="false" ht="30" hidden="false" customHeight="true" outlineLevel="0" collapsed="false">
      <c r="A191" s="127"/>
      <c r="B191" s="128"/>
      <c r="C191" s="129" t="n">
        <v>329</v>
      </c>
      <c r="D191" s="130"/>
      <c r="E191" s="141" t="s">
        <v>245</v>
      </c>
      <c r="F191" s="132" t="n">
        <v>0</v>
      </c>
      <c r="G191" s="132" t="n">
        <v>1300</v>
      </c>
      <c r="H191" s="133" t="n">
        <f aca="false">H192+H193+H194+H195+H196+H197+H198</f>
        <v>1300</v>
      </c>
      <c r="I191" s="126" t="n">
        <f aca="false">IFERROR(H191/G191*100,0)</f>
        <v>100</v>
      </c>
      <c r="J191" s="127"/>
      <c r="K191" s="127"/>
      <c r="L191" s="127"/>
      <c r="M191" s="127"/>
      <c r="N191" s="127"/>
      <c r="O191" s="127"/>
      <c r="P191" s="127"/>
      <c r="Q191" s="127"/>
      <c r="R191" s="127"/>
      <c r="S191" s="127"/>
      <c r="T191" s="127"/>
      <c r="U191" s="127"/>
      <c r="V191" s="127"/>
      <c r="W191" s="127"/>
      <c r="X191" s="127"/>
      <c r="Y191" s="127"/>
      <c r="Z191" s="127"/>
    </row>
    <row r="192" customFormat="false" ht="30" hidden="false" customHeight="true" outlineLevel="0" collapsed="false">
      <c r="A192" s="112"/>
      <c r="B192" s="134"/>
      <c r="C192" s="135"/>
      <c r="D192" s="136" t="n">
        <v>3291</v>
      </c>
      <c r="E192" s="149" t="s">
        <v>246</v>
      </c>
      <c r="F192" s="138" t="n">
        <v>0</v>
      </c>
      <c r="G192" s="142" t="n">
        <v>0</v>
      </c>
      <c r="H192" s="139"/>
      <c r="I192" s="126" t="n">
        <f aca="false">IFERROR(H192/G192*100,0)</f>
        <v>0</v>
      </c>
      <c r="J192" s="112"/>
      <c r="K192" s="112"/>
      <c r="L192" s="112"/>
      <c r="M192" s="112"/>
      <c r="N192" s="112"/>
      <c r="O192" s="112"/>
      <c r="P192" s="112"/>
      <c r="Q192" s="112"/>
      <c r="R192" s="112"/>
      <c r="S192" s="112"/>
      <c r="T192" s="112"/>
      <c r="U192" s="112"/>
      <c r="V192" s="112"/>
      <c r="W192" s="112"/>
      <c r="X192" s="112"/>
      <c r="Y192" s="112"/>
      <c r="Z192" s="112"/>
    </row>
    <row r="193" customFormat="false" ht="30" hidden="false" customHeight="true" outlineLevel="0" collapsed="false">
      <c r="A193" s="112"/>
      <c r="B193" s="134"/>
      <c r="C193" s="135"/>
      <c r="D193" s="136" t="n">
        <v>3292</v>
      </c>
      <c r="E193" s="137" t="s">
        <v>161</v>
      </c>
      <c r="F193" s="138" t="n">
        <v>0</v>
      </c>
      <c r="G193" s="142" t="n">
        <v>1300</v>
      </c>
      <c r="H193" s="139" t="n">
        <v>1300</v>
      </c>
      <c r="I193" s="126" t="n">
        <f aca="false">IFERROR(H193/G193*100,0)</f>
        <v>100</v>
      </c>
      <c r="J193" s="112"/>
      <c r="K193" s="112"/>
      <c r="L193" s="112"/>
      <c r="M193" s="112"/>
      <c r="N193" s="112"/>
      <c r="O193" s="112"/>
      <c r="P193" s="112"/>
      <c r="Q193" s="112"/>
      <c r="R193" s="112"/>
      <c r="S193" s="112"/>
      <c r="T193" s="112"/>
      <c r="U193" s="112"/>
      <c r="V193" s="112"/>
      <c r="W193" s="112"/>
      <c r="X193" s="112"/>
      <c r="Y193" s="112"/>
      <c r="Z193" s="112"/>
    </row>
    <row r="194" customFormat="false" ht="30" hidden="false" customHeight="true" outlineLevel="0" collapsed="false">
      <c r="A194" s="112"/>
      <c r="B194" s="134"/>
      <c r="C194" s="135"/>
      <c r="D194" s="136" t="n">
        <v>3293</v>
      </c>
      <c r="E194" s="137" t="s">
        <v>162</v>
      </c>
      <c r="F194" s="138" t="n">
        <v>0</v>
      </c>
      <c r="G194" s="142" t="n">
        <v>0</v>
      </c>
      <c r="H194" s="139"/>
      <c r="I194" s="126" t="n">
        <f aca="false">IFERROR(H194/G194*100,0)</f>
        <v>0</v>
      </c>
      <c r="J194" s="112"/>
      <c r="K194" s="112"/>
      <c r="L194" s="112"/>
      <c r="M194" s="112"/>
      <c r="N194" s="112"/>
      <c r="O194" s="112"/>
      <c r="P194" s="112"/>
      <c r="Q194" s="112"/>
      <c r="R194" s="112"/>
      <c r="S194" s="112"/>
      <c r="T194" s="112"/>
      <c r="U194" s="112"/>
      <c r="V194" s="112"/>
      <c r="W194" s="112"/>
      <c r="X194" s="112"/>
      <c r="Y194" s="112"/>
      <c r="Z194" s="112"/>
    </row>
    <row r="195" customFormat="false" ht="30" hidden="false" customHeight="true" outlineLevel="0" collapsed="false">
      <c r="A195" s="112"/>
      <c r="B195" s="134"/>
      <c r="C195" s="135"/>
      <c r="D195" s="136" t="n">
        <v>3294</v>
      </c>
      <c r="E195" s="137" t="s">
        <v>163</v>
      </c>
      <c r="F195" s="138" t="n">
        <v>0</v>
      </c>
      <c r="G195" s="142" t="n">
        <v>0</v>
      </c>
      <c r="H195" s="139"/>
      <c r="I195" s="126" t="n">
        <f aca="false">IFERROR(H195/G195*100,0)</f>
        <v>0</v>
      </c>
      <c r="J195" s="112"/>
      <c r="K195" s="112"/>
      <c r="L195" s="112"/>
      <c r="M195" s="112"/>
      <c r="N195" s="112"/>
      <c r="O195" s="112"/>
      <c r="P195" s="112"/>
      <c r="Q195" s="112"/>
      <c r="R195" s="112"/>
      <c r="S195" s="112"/>
      <c r="T195" s="112"/>
      <c r="U195" s="112"/>
      <c r="V195" s="112"/>
      <c r="W195" s="112"/>
      <c r="X195" s="112"/>
      <c r="Y195" s="112"/>
      <c r="Z195" s="112"/>
    </row>
    <row r="196" customFormat="false" ht="30" hidden="false" customHeight="true" outlineLevel="0" collapsed="false">
      <c r="A196" s="112"/>
      <c r="B196" s="134"/>
      <c r="C196" s="135"/>
      <c r="D196" s="136" t="n">
        <v>3295</v>
      </c>
      <c r="E196" s="137" t="s">
        <v>164</v>
      </c>
      <c r="F196" s="138" t="n">
        <v>0</v>
      </c>
      <c r="G196" s="142" t="n">
        <v>0</v>
      </c>
      <c r="H196" s="139"/>
      <c r="I196" s="126" t="n">
        <f aca="false">IFERROR(H196/G196*100,0)</f>
        <v>0</v>
      </c>
      <c r="J196" s="112"/>
      <c r="K196" s="112"/>
      <c r="L196" s="112"/>
      <c r="M196" s="112"/>
      <c r="N196" s="112"/>
      <c r="O196" s="112"/>
      <c r="P196" s="112"/>
      <c r="Q196" s="112"/>
      <c r="R196" s="112"/>
      <c r="S196" s="112"/>
      <c r="T196" s="112"/>
      <c r="U196" s="112"/>
      <c r="V196" s="112"/>
      <c r="W196" s="112"/>
      <c r="X196" s="112"/>
      <c r="Y196" s="112"/>
      <c r="Z196" s="112"/>
    </row>
    <row r="197" customFormat="false" ht="30" hidden="false" customHeight="true" outlineLevel="0" collapsed="false">
      <c r="A197" s="112"/>
      <c r="B197" s="134"/>
      <c r="C197" s="135"/>
      <c r="D197" s="136" t="n">
        <v>3296</v>
      </c>
      <c r="E197" s="137" t="s">
        <v>165</v>
      </c>
      <c r="F197" s="138" t="n">
        <v>0</v>
      </c>
      <c r="G197" s="142" t="n">
        <v>0</v>
      </c>
      <c r="H197" s="139"/>
      <c r="I197" s="126" t="n">
        <f aca="false">IFERROR(H197/G197*100,0)</f>
        <v>0</v>
      </c>
      <c r="J197" s="112"/>
      <c r="K197" s="112"/>
      <c r="L197" s="112"/>
      <c r="M197" s="112"/>
      <c r="N197" s="112"/>
      <c r="O197" s="112"/>
      <c r="P197" s="112"/>
      <c r="Q197" s="112"/>
      <c r="R197" s="112"/>
      <c r="S197" s="112"/>
      <c r="T197" s="112"/>
      <c r="U197" s="112"/>
      <c r="V197" s="112"/>
      <c r="W197" s="112"/>
      <c r="X197" s="112"/>
      <c r="Y197" s="112"/>
      <c r="Z197" s="112"/>
    </row>
    <row r="198" customFormat="false" ht="30" hidden="false" customHeight="true" outlineLevel="0" collapsed="false">
      <c r="A198" s="112"/>
      <c r="B198" s="134"/>
      <c r="C198" s="135"/>
      <c r="D198" s="136" t="n">
        <v>3299</v>
      </c>
      <c r="E198" s="137" t="s">
        <v>245</v>
      </c>
      <c r="F198" s="138" t="n">
        <v>0</v>
      </c>
      <c r="G198" s="142" t="n">
        <v>0</v>
      </c>
      <c r="H198" s="139"/>
      <c r="I198" s="126" t="n">
        <f aca="false">IFERROR(H198/G198*100,0)</f>
        <v>0</v>
      </c>
      <c r="J198" s="112"/>
      <c r="K198" s="112"/>
      <c r="L198" s="112"/>
      <c r="M198" s="112"/>
      <c r="N198" s="112"/>
      <c r="O198" s="112"/>
      <c r="P198" s="112"/>
      <c r="Q198" s="112"/>
      <c r="R198" s="112"/>
      <c r="S198" s="112"/>
      <c r="T198" s="112"/>
      <c r="U198" s="112"/>
      <c r="V198" s="112"/>
      <c r="W198" s="112"/>
      <c r="X198" s="112"/>
      <c r="Y198" s="112"/>
      <c r="Z198" s="112"/>
    </row>
    <row r="199" customFormat="false" ht="30" hidden="false" customHeight="true" outlineLevel="0" collapsed="false">
      <c r="A199" s="119"/>
      <c r="B199" s="145" t="n">
        <v>34</v>
      </c>
      <c r="C199" s="146"/>
      <c r="D199" s="147"/>
      <c r="E199" s="148" t="s">
        <v>166</v>
      </c>
      <c r="F199" s="124" t="n">
        <v>0</v>
      </c>
      <c r="G199" s="124" t="n">
        <v>0</v>
      </c>
      <c r="H199" s="125" t="n">
        <f aca="false">H200</f>
        <v>0</v>
      </c>
      <c r="I199" s="126" t="n">
        <f aca="false">IFERROR(H199/G199*100,0)</f>
        <v>0</v>
      </c>
      <c r="J199" s="119"/>
      <c r="K199" s="119"/>
      <c r="L199" s="119"/>
      <c r="M199" s="119"/>
      <c r="N199" s="119"/>
      <c r="O199" s="119"/>
      <c r="P199" s="119"/>
      <c r="Q199" s="119"/>
      <c r="R199" s="119"/>
      <c r="S199" s="119"/>
      <c r="T199" s="119"/>
      <c r="U199" s="119"/>
      <c r="V199" s="119"/>
      <c r="W199" s="119"/>
      <c r="X199" s="119"/>
      <c r="Y199" s="119"/>
      <c r="Z199" s="119"/>
    </row>
    <row r="200" customFormat="false" ht="30" hidden="false" customHeight="true" outlineLevel="0" collapsed="false">
      <c r="A200" s="127"/>
      <c r="B200" s="128"/>
      <c r="C200" s="129" t="n">
        <v>343</v>
      </c>
      <c r="D200" s="130"/>
      <c r="E200" s="141" t="s">
        <v>247</v>
      </c>
      <c r="F200" s="132" t="n">
        <v>0</v>
      </c>
      <c r="G200" s="132" t="n">
        <v>0</v>
      </c>
      <c r="H200" s="133" t="n">
        <f aca="false">H201+H202+H203</f>
        <v>0</v>
      </c>
      <c r="I200" s="126" t="n">
        <f aca="false">IFERROR(H200/G200*100,0)</f>
        <v>0</v>
      </c>
      <c r="J200" s="127"/>
      <c r="K200" s="127"/>
      <c r="L200" s="127"/>
      <c r="M200" s="127"/>
      <c r="N200" s="127"/>
      <c r="O200" s="127"/>
      <c r="P200" s="127"/>
      <c r="Q200" s="127"/>
      <c r="R200" s="127"/>
      <c r="S200" s="127"/>
      <c r="T200" s="127"/>
      <c r="U200" s="127"/>
      <c r="V200" s="127"/>
      <c r="W200" s="127"/>
      <c r="X200" s="127"/>
      <c r="Y200" s="127"/>
      <c r="Z200" s="127"/>
    </row>
    <row r="201" customFormat="false" ht="30" hidden="false" customHeight="true" outlineLevel="0" collapsed="false">
      <c r="A201" s="112"/>
      <c r="B201" s="134"/>
      <c r="C201" s="135"/>
      <c r="D201" s="136" t="n">
        <v>3431</v>
      </c>
      <c r="E201" s="137" t="s">
        <v>248</v>
      </c>
      <c r="F201" s="138" t="n">
        <v>0</v>
      </c>
      <c r="G201" s="138" t="n">
        <v>0</v>
      </c>
      <c r="H201" s="151"/>
      <c r="I201" s="126" t="n">
        <f aca="false">IFERROR(H201/G201*100,0)</f>
        <v>0</v>
      </c>
      <c r="J201" s="112"/>
      <c r="K201" s="112"/>
      <c r="L201" s="112"/>
      <c r="M201" s="112"/>
      <c r="N201" s="112"/>
      <c r="O201" s="112"/>
      <c r="P201" s="112"/>
      <c r="Q201" s="112"/>
      <c r="R201" s="112"/>
      <c r="S201" s="112"/>
      <c r="T201" s="112"/>
      <c r="U201" s="112"/>
      <c r="V201" s="112"/>
      <c r="W201" s="112"/>
      <c r="X201" s="112"/>
      <c r="Y201" s="112"/>
      <c r="Z201" s="112"/>
    </row>
    <row r="202" customFormat="false" ht="30" hidden="false" customHeight="true" outlineLevel="0" collapsed="false">
      <c r="A202" s="112"/>
      <c r="B202" s="134"/>
      <c r="C202" s="135"/>
      <c r="D202" s="136" t="n">
        <v>3433</v>
      </c>
      <c r="E202" s="137" t="s">
        <v>171</v>
      </c>
      <c r="F202" s="138" t="n">
        <v>0</v>
      </c>
      <c r="G202" s="138" t="n">
        <v>0</v>
      </c>
      <c r="H202" s="151"/>
      <c r="I202" s="126" t="n">
        <f aca="false">IFERROR(H202/G202*100,0)</f>
        <v>0</v>
      </c>
      <c r="J202" s="112"/>
      <c r="K202" s="112"/>
      <c r="L202" s="112"/>
      <c r="M202" s="112"/>
      <c r="N202" s="112"/>
      <c r="O202" s="112"/>
      <c r="P202" s="112"/>
      <c r="Q202" s="112"/>
      <c r="R202" s="112"/>
      <c r="S202" s="112"/>
      <c r="T202" s="112"/>
      <c r="U202" s="112"/>
      <c r="V202" s="112"/>
      <c r="W202" s="112"/>
      <c r="X202" s="112"/>
      <c r="Y202" s="112"/>
      <c r="Z202" s="112"/>
    </row>
    <row r="203" customFormat="false" ht="30" hidden="false" customHeight="true" outlineLevel="0" collapsed="false">
      <c r="A203" s="112"/>
      <c r="B203" s="134"/>
      <c r="C203" s="135"/>
      <c r="D203" s="136" t="n">
        <v>3434</v>
      </c>
      <c r="E203" s="137" t="s">
        <v>172</v>
      </c>
      <c r="F203" s="138" t="n">
        <v>0</v>
      </c>
      <c r="G203" s="138" t="n">
        <v>0</v>
      </c>
      <c r="H203" s="151"/>
      <c r="I203" s="126" t="n">
        <f aca="false">IFERROR(H203/G203*100,0)</f>
        <v>0</v>
      </c>
      <c r="J203" s="112"/>
      <c r="K203" s="112"/>
      <c r="L203" s="112"/>
      <c r="M203" s="112"/>
      <c r="N203" s="112"/>
      <c r="O203" s="112"/>
      <c r="P203" s="112"/>
      <c r="Q203" s="112"/>
      <c r="R203" s="112"/>
      <c r="S203" s="112"/>
      <c r="T203" s="112"/>
      <c r="U203" s="112"/>
      <c r="V203" s="112"/>
      <c r="W203" s="112"/>
      <c r="X203" s="112"/>
      <c r="Y203" s="112"/>
      <c r="Z203" s="112"/>
    </row>
    <row r="204" customFormat="false" ht="15.75" hidden="false" customHeight="true" outlineLevel="0" collapsed="false">
      <c r="A204" s="112" t="s">
        <v>236</v>
      </c>
      <c r="B204" s="113" t="s">
        <v>201</v>
      </c>
      <c r="C204" s="113"/>
      <c r="D204" s="113"/>
      <c r="E204" s="118" t="s">
        <v>231</v>
      </c>
      <c r="F204" s="115" t="n">
        <v>0</v>
      </c>
      <c r="G204" s="115" t="n">
        <v>0</v>
      </c>
      <c r="H204" s="116" t="n">
        <f aca="false">H205+H213+H246</f>
        <v>0</v>
      </c>
      <c r="I204" s="153" t="n">
        <f aca="false">IFERROR(H204/G204*100,0)</f>
        <v>0</v>
      </c>
      <c r="J204" s="112"/>
      <c r="K204" s="112"/>
      <c r="L204" s="112"/>
      <c r="M204" s="112"/>
      <c r="N204" s="112"/>
      <c r="O204" s="112"/>
      <c r="P204" s="112"/>
      <c r="Q204" s="112"/>
      <c r="R204" s="112"/>
      <c r="S204" s="112"/>
      <c r="T204" s="112"/>
      <c r="U204" s="112"/>
      <c r="V204" s="112"/>
      <c r="W204" s="112"/>
      <c r="X204" s="112"/>
      <c r="Y204" s="112"/>
      <c r="Z204" s="112"/>
    </row>
    <row r="205" customFormat="false" ht="30" hidden="false" customHeight="true" outlineLevel="0" collapsed="false">
      <c r="A205" s="119"/>
      <c r="B205" s="64" t="n">
        <v>31</v>
      </c>
      <c r="C205" s="64"/>
      <c r="D205" s="64"/>
      <c r="E205" s="44" t="s">
        <v>128</v>
      </c>
      <c r="F205" s="124" t="n">
        <v>0</v>
      </c>
      <c r="G205" s="124" t="n">
        <v>0</v>
      </c>
      <c r="H205" s="125" t="n">
        <f aca="false">H206+H208+H210</f>
        <v>0</v>
      </c>
      <c r="I205" s="126" t="n">
        <f aca="false">IFERROR(H205/G205*100,0)</f>
        <v>0</v>
      </c>
      <c r="J205" s="119"/>
      <c r="K205" s="119"/>
      <c r="L205" s="119"/>
      <c r="M205" s="119"/>
      <c r="N205" s="119"/>
      <c r="O205" s="119"/>
      <c r="P205" s="119"/>
      <c r="Q205" s="119"/>
      <c r="R205" s="119"/>
      <c r="S205" s="119"/>
      <c r="T205" s="119"/>
      <c r="U205" s="119"/>
      <c r="V205" s="119"/>
      <c r="W205" s="119"/>
      <c r="X205" s="119"/>
      <c r="Y205" s="119"/>
      <c r="Z205" s="119"/>
    </row>
    <row r="206" customFormat="false" ht="30" hidden="false" customHeight="true" outlineLevel="0" collapsed="false">
      <c r="A206" s="127"/>
      <c r="B206" s="128"/>
      <c r="C206" s="129" t="n">
        <v>311</v>
      </c>
      <c r="D206" s="130"/>
      <c r="E206" s="131" t="s">
        <v>238</v>
      </c>
      <c r="F206" s="132" t="n">
        <v>0</v>
      </c>
      <c r="G206" s="132" t="n">
        <v>0</v>
      </c>
      <c r="H206" s="133" t="n">
        <f aca="false">H207</f>
        <v>0</v>
      </c>
      <c r="I206" s="126" t="n">
        <f aca="false">IFERROR(H206/G206*100,0)</f>
        <v>0</v>
      </c>
      <c r="J206" s="127"/>
      <c r="K206" s="127"/>
      <c r="L206" s="127"/>
      <c r="M206" s="127"/>
      <c r="N206" s="127"/>
      <c r="O206" s="127"/>
      <c r="P206" s="127"/>
      <c r="Q206" s="127"/>
      <c r="R206" s="127"/>
      <c r="S206" s="127"/>
      <c r="T206" s="127"/>
      <c r="U206" s="127"/>
      <c r="V206" s="127"/>
      <c r="W206" s="127"/>
      <c r="X206" s="127"/>
      <c r="Y206" s="127"/>
      <c r="Z206" s="127"/>
    </row>
    <row r="207" customFormat="false" ht="30" hidden="false" customHeight="true" outlineLevel="0" collapsed="false">
      <c r="A207" s="112"/>
      <c r="B207" s="134"/>
      <c r="C207" s="135"/>
      <c r="D207" s="136" t="n">
        <v>3111</v>
      </c>
      <c r="E207" s="137" t="s">
        <v>130</v>
      </c>
      <c r="F207" s="138" t="n">
        <v>0</v>
      </c>
      <c r="G207" s="138" t="n">
        <v>0</v>
      </c>
      <c r="H207" s="139"/>
      <c r="I207" s="126" t="n">
        <f aca="false">IFERROR(H207/G207*100,0)</f>
        <v>0</v>
      </c>
      <c r="J207" s="112"/>
      <c r="K207" s="112"/>
      <c r="L207" s="112"/>
      <c r="M207" s="112"/>
      <c r="N207" s="112"/>
      <c r="O207" s="112"/>
      <c r="P207" s="112"/>
      <c r="Q207" s="112"/>
      <c r="R207" s="112"/>
      <c r="S207" s="112"/>
      <c r="T207" s="112"/>
      <c r="U207" s="112"/>
      <c r="V207" s="112"/>
      <c r="W207" s="112"/>
      <c r="X207" s="112"/>
      <c r="Y207" s="112"/>
      <c r="Z207" s="112"/>
    </row>
    <row r="208" customFormat="false" ht="30" hidden="false" customHeight="true" outlineLevel="0" collapsed="false">
      <c r="A208" s="127"/>
      <c r="B208" s="128"/>
      <c r="C208" s="129" t="n">
        <v>312</v>
      </c>
      <c r="D208" s="140"/>
      <c r="E208" s="141" t="s">
        <v>131</v>
      </c>
      <c r="F208" s="132" t="n">
        <v>0</v>
      </c>
      <c r="G208" s="132" t="n">
        <v>0</v>
      </c>
      <c r="H208" s="133" t="n">
        <f aca="false">H209</f>
        <v>0</v>
      </c>
      <c r="I208" s="126" t="n">
        <f aca="false">IFERROR(H208/G208*100,0)</f>
        <v>0</v>
      </c>
      <c r="J208" s="127"/>
      <c r="K208" s="127"/>
      <c r="L208" s="127"/>
      <c r="M208" s="127"/>
      <c r="N208" s="127"/>
      <c r="O208" s="127"/>
      <c r="P208" s="127"/>
      <c r="Q208" s="127"/>
      <c r="R208" s="127"/>
      <c r="S208" s="127"/>
      <c r="T208" s="127"/>
      <c r="U208" s="127"/>
      <c r="V208" s="127"/>
      <c r="W208" s="127"/>
      <c r="X208" s="127"/>
      <c r="Y208" s="127"/>
      <c r="Z208" s="127"/>
    </row>
    <row r="209" customFormat="false" ht="30" hidden="false" customHeight="true" outlineLevel="0" collapsed="false">
      <c r="A209" s="112"/>
      <c r="B209" s="134"/>
      <c r="C209" s="135"/>
      <c r="D209" s="136" t="n">
        <v>3121</v>
      </c>
      <c r="E209" s="137" t="s">
        <v>131</v>
      </c>
      <c r="F209" s="138" t="n">
        <v>0</v>
      </c>
      <c r="G209" s="142" t="n">
        <v>0</v>
      </c>
      <c r="H209" s="139"/>
      <c r="I209" s="126" t="n">
        <f aca="false">IFERROR(H209/G209*100,0)</f>
        <v>0</v>
      </c>
      <c r="J209" s="112"/>
      <c r="K209" s="112"/>
      <c r="L209" s="112"/>
      <c r="M209" s="112"/>
      <c r="N209" s="112"/>
      <c r="O209" s="112"/>
      <c r="P209" s="112"/>
      <c r="Q209" s="112"/>
      <c r="R209" s="112"/>
      <c r="S209" s="112"/>
      <c r="T209" s="112"/>
      <c r="U209" s="112"/>
      <c r="V209" s="112"/>
      <c r="W209" s="112"/>
      <c r="X209" s="112"/>
      <c r="Y209" s="112"/>
      <c r="Z209" s="112"/>
    </row>
    <row r="210" customFormat="false" ht="30" hidden="false" customHeight="true" outlineLevel="0" collapsed="false">
      <c r="A210" s="127"/>
      <c r="B210" s="128"/>
      <c r="C210" s="129" t="n">
        <v>313</v>
      </c>
      <c r="D210" s="130"/>
      <c r="E210" s="141" t="s">
        <v>239</v>
      </c>
      <c r="F210" s="132" t="n">
        <v>0</v>
      </c>
      <c r="G210" s="132" t="n">
        <v>0</v>
      </c>
      <c r="H210" s="133" t="n">
        <f aca="false">H211+H212</f>
        <v>0</v>
      </c>
      <c r="I210" s="126" t="n">
        <f aca="false">IFERROR(H210/G210*100,0)</f>
        <v>0</v>
      </c>
      <c r="J210" s="127"/>
      <c r="K210" s="127"/>
      <c r="L210" s="127"/>
      <c r="M210" s="127"/>
      <c r="N210" s="127"/>
      <c r="O210" s="127"/>
      <c r="P210" s="127"/>
      <c r="Q210" s="127"/>
      <c r="R210" s="127"/>
      <c r="S210" s="127"/>
      <c r="T210" s="127"/>
      <c r="U210" s="127"/>
      <c r="V210" s="127"/>
      <c r="W210" s="127"/>
      <c r="X210" s="127"/>
      <c r="Y210" s="127"/>
      <c r="Z210" s="127"/>
    </row>
    <row r="211" customFormat="false" ht="30" hidden="false" customHeight="true" outlineLevel="0" collapsed="false">
      <c r="A211" s="127"/>
      <c r="B211" s="128"/>
      <c r="C211" s="129"/>
      <c r="D211" s="130" t="n">
        <v>3131</v>
      </c>
      <c r="E211" s="141" t="s">
        <v>133</v>
      </c>
      <c r="F211" s="143" t="n">
        <v>0</v>
      </c>
      <c r="G211" s="143" t="n">
        <v>0</v>
      </c>
      <c r="H211" s="144"/>
      <c r="I211" s="126" t="n">
        <f aca="false">IFERROR(H211/G211*100,0)</f>
        <v>0</v>
      </c>
      <c r="J211" s="127"/>
      <c r="K211" s="127"/>
      <c r="L211" s="127"/>
      <c r="M211" s="127"/>
      <c r="N211" s="127"/>
      <c r="O211" s="127"/>
      <c r="P211" s="127"/>
      <c r="Q211" s="127"/>
      <c r="R211" s="127"/>
      <c r="S211" s="127"/>
      <c r="T211" s="127"/>
      <c r="U211" s="127"/>
      <c r="V211" s="127"/>
      <c r="W211" s="127"/>
      <c r="X211" s="127"/>
      <c r="Y211" s="127"/>
      <c r="Z211" s="127"/>
    </row>
    <row r="212" customFormat="false" ht="30" hidden="false" customHeight="true" outlineLevel="0" collapsed="false">
      <c r="A212" s="112"/>
      <c r="B212" s="134"/>
      <c r="C212" s="135"/>
      <c r="D212" s="136" t="n">
        <v>3132</v>
      </c>
      <c r="E212" s="71" t="s">
        <v>241</v>
      </c>
      <c r="F212" s="138" t="n">
        <v>0</v>
      </c>
      <c r="G212" s="142" t="n">
        <v>0</v>
      </c>
      <c r="H212" s="139"/>
      <c r="I212" s="126" t="n">
        <f aca="false">IFERROR(H212/G212*100,0)</f>
        <v>0</v>
      </c>
      <c r="J212" s="112"/>
      <c r="K212" s="112"/>
      <c r="L212" s="112"/>
      <c r="M212" s="112"/>
      <c r="N212" s="112"/>
      <c r="O212" s="112"/>
      <c r="P212" s="112"/>
      <c r="Q212" s="112"/>
      <c r="R212" s="112"/>
      <c r="S212" s="112"/>
      <c r="T212" s="112"/>
      <c r="U212" s="112"/>
      <c r="V212" s="112"/>
      <c r="W212" s="112"/>
      <c r="X212" s="112"/>
      <c r="Y212" s="112"/>
      <c r="Z212" s="112"/>
    </row>
    <row r="213" customFormat="false" ht="30" hidden="false" customHeight="true" outlineLevel="0" collapsed="false">
      <c r="A213" s="119"/>
      <c r="B213" s="145" t="n">
        <v>32</v>
      </c>
      <c r="C213" s="146"/>
      <c r="D213" s="147"/>
      <c r="E213" s="148" t="s">
        <v>135</v>
      </c>
      <c r="F213" s="124" t="n">
        <v>0</v>
      </c>
      <c r="G213" s="124" t="n">
        <v>0</v>
      </c>
      <c r="H213" s="125" t="n">
        <f aca="false">H214+H219+H226+H236+H238</f>
        <v>0</v>
      </c>
      <c r="I213" s="126" t="n">
        <f aca="false">IFERROR(H213/G213*100,0)</f>
        <v>0</v>
      </c>
      <c r="J213" s="119"/>
      <c r="K213" s="119"/>
      <c r="L213" s="119"/>
      <c r="M213" s="119"/>
      <c r="N213" s="119"/>
      <c r="O213" s="119"/>
      <c r="P213" s="119"/>
      <c r="Q213" s="119"/>
      <c r="R213" s="119"/>
      <c r="S213" s="119"/>
      <c r="T213" s="119"/>
      <c r="U213" s="119"/>
      <c r="V213" s="119"/>
      <c r="W213" s="119"/>
      <c r="X213" s="119"/>
      <c r="Y213" s="119"/>
      <c r="Z213" s="119"/>
    </row>
    <row r="214" customFormat="false" ht="30" hidden="false" customHeight="true" outlineLevel="0" collapsed="false">
      <c r="A214" s="127"/>
      <c r="B214" s="128"/>
      <c r="C214" s="129" t="n">
        <v>321</v>
      </c>
      <c r="D214" s="130"/>
      <c r="E214" s="141" t="s">
        <v>136</v>
      </c>
      <c r="F214" s="132" t="n">
        <v>0</v>
      </c>
      <c r="G214" s="132" t="n">
        <v>0</v>
      </c>
      <c r="H214" s="133" t="n">
        <f aca="false">H215+H216+H217+H218</f>
        <v>0</v>
      </c>
      <c r="I214" s="126" t="n">
        <f aca="false">IFERROR(H214/G214*100,0)</f>
        <v>0</v>
      </c>
      <c r="J214" s="127"/>
      <c r="K214" s="127"/>
      <c r="L214" s="127"/>
      <c r="M214" s="127"/>
      <c r="N214" s="127"/>
      <c r="O214" s="127"/>
      <c r="P214" s="127"/>
      <c r="Q214" s="127"/>
      <c r="R214" s="127"/>
      <c r="S214" s="127"/>
      <c r="T214" s="127"/>
      <c r="U214" s="127"/>
      <c r="V214" s="127"/>
      <c r="W214" s="127"/>
      <c r="X214" s="127"/>
      <c r="Y214" s="127"/>
      <c r="Z214" s="127"/>
    </row>
    <row r="215" customFormat="false" ht="30" hidden="false" customHeight="true" outlineLevel="0" collapsed="false">
      <c r="A215" s="112"/>
      <c r="B215" s="134"/>
      <c r="C215" s="135"/>
      <c r="D215" s="136" t="n">
        <v>3211</v>
      </c>
      <c r="E215" s="137" t="s">
        <v>137</v>
      </c>
      <c r="F215" s="138" t="n">
        <v>0</v>
      </c>
      <c r="G215" s="142" t="n">
        <v>0</v>
      </c>
      <c r="H215" s="139"/>
      <c r="I215" s="126" t="n">
        <f aca="false">IFERROR(H215/G215*100,0)</f>
        <v>0</v>
      </c>
      <c r="J215" s="112"/>
      <c r="K215" s="112"/>
      <c r="L215" s="112"/>
      <c r="M215" s="112"/>
      <c r="N215" s="112"/>
      <c r="O215" s="112"/>
      <c r="P215" s="112"/>
      <c r="Q215" s="112"/>
      <c r="R215" s="112"/>
      <c r="S215" s="112"/>
      <c r="T215" s="112"/>
      <c r="U215" s="112"/>
      <c r="V215" s="112"/>
      <c r="W215" s="112"/>
      <c r="X215" s="112"/>
      <c r="Y215" s="112"/>
      <c r="Z215" s="112"/>
    </row>
    <row r="216" customFormat="false" ht="30" hidden="false" customHeight="true" outlineLevel="0" collapsed="false">
      <c r="A216" s="112"/>
      <c r="B216" s="134"/>
      <c r="C216" s="135"/>
      <c r="D216" s="136" t="n">
        <v>3212</v>
      </c>
      <c r="E216" s="149" t="s">
        <v>138</v>
      </c>
      <c r="F216" s="138" t="n">
        <v>0</v>
      </c>
      <c r="G216" s="142" t="n">
        <v>0</v>
      </c>
      <c r="H216" s="139"/>
      <c r="I216" s="126" t="n">
        <f aca="false">IFERROR(H216/G216*100,0)</f>
        <v>0</v>
      </c>
      <c r="J216" s="112"/>
      <c r="K216" s="112"/>
      <c r="L216" s="112"/>
      <c r="M216" s="112"/>
      <c r="N216" s="112"/>
      <c r="O216" s="112"/>
      <c r="P216" s="112"/>
      <c r="Q216" s="112"/>
      <c r="R216" s="112"/>
      <c r="S216" s="112"/>
      <c r="T216" s="112"/>
      <c r="U216" s="112"/>
      <c r="V216" s="112"/>
      <c r="W216" s="112"/>
      <c r="X216" s="112"/>
      <c r="Y216" s="112"/>
      <c r="Z216" s="112"/>
    </row>
    <row r="217" customFormat="false" ht="30" hidden="false" customHeight="true" outlineLevel="0" collapsed="false">
      <c r="A217" s="112"/>
      <c r="B217" s="134"/>
      <c r="C217" s="135"/>
      <c r="D217" s="136" t="n">
        <v>3213</v>
      </c>
      <c r="E217" s="137" t="s">
        <v>139</v>
      </c>
      <c r="F217" s="138" t="n">
        <v>0</v>
      </c>
      <c r="G217" s="142" t="n">
        <v>0</v>
      </c>
      <c r="H217" s="139"/>
      <c r="I217" s="126" t="n">
        <f aca="false">IFERROR(H217/G217*100,0)</f>
        <v>0</v>
      </c>
      <c r="J217" s="112"/>
      <c r="K217" s="112"/>
      <c r="L217" s="112"/>
      <c r="M217" s="112"/>
      <c r="N217" s="112"/>
      <c r="O217" s="112"/>
      <c r="P217" s="112"/>
      <c r="Q217" s="112"/>
      <c r="R217" s="112"/>
      <c r="S217" s="112"/>
      <c r="T217" s="112"/>
      <c r="U217" s="112"/>
      <c r="V217" s="112"/>
      <c r="W217" s="112"/>
      <c r="X217" s="112"/>
      <c r="Y217" s="112"/>
      <c r="Z217" s="112"/>
    </row>
    <row r="218" customFormat="false" ht="30" hidden="false" customHeight="true" outlineLevel="0" collapsed="false">
      <c r="A218" s="112"/>
      <c r="B218" s="134"/>
      <c r="C218" s="135"/>
      <c r="D218" s="136" t="n">
        <v>3214</v>
      </c>
      <c r="E218" s="149" t="s">
        <v>140</v>
      </c>
      <c r="F218" s="138" t="n">
        <v>0</v>
      </c>
      <c r="G218" s="142" t="n">
        <v>0</v>
      </c>
      <c r="H218" s="139"/>
      <c r="I218" s="126" t="n">
        <f aca="false">IFERROR(H218/G218*100,0)</f>
        <v>0</v>
      </c>
      <c r="J218" s="112"/>
      <c r="K218" s="112"/>
      <c r="L218" s="112"/>
      <c r="M218" s="112"/>
      <c r="N218" s="112"/>
      <c r="O218" s="112"/>
      <c r="P218" s="112"/>
      <c r="Q218" s="112"/>
      <c r="R218" s="112"/>
      <c r="S218" s="112"/>
      <c r="T218" s="112"/>
      <c r="U218" s="112"/>
      <c r="V218" s="112"/>
      <c r="W218" s="112"/>
      <c r="X218" s="112"/>
      <c r="Y218" s="112"/>
      <c r="Z218" s="112"/>
    </row>
    <row r="219" customFormat="false" ht="30" hidden="false" customHeight="true" outlineLevel="0" collapsed="false">
      <c r="A219" s="127"/>
      <c r="B219" s="128"/>
      <c r="C219" s="129" t="n">
        <v>322</v>
      </c>
      <c r="D219" s="130"/>
      <c r="E219" s="141" t="s">
        <v>141</v>
      </c>
      <c r="F219" s="132" t="n">
        <v>0</v>
      </c>
      <c r="G219" s="132" t="n">
        <v>0</v>
      </c>
      <c r="H219" s="133" t="n">
        <f aca="false">H220+H221+H222+H223+H224+H225</f>
        <v>0</v>
      </c>
      <c r="I219" s="126" t="n">
        <f aca="false">IFERROR(H219/G219*100,0)</f>
        <v>0</v>
      </c>
      <c r="J219" s="127"/>
      <c r="K219" s="127"/>
      <c r="L219" s="127"/>
      <c r="M219" s="127"/>
      <c r="N219" s="127"/>
      <c r="O219" s="127"/>
      <c r="P219" s="127"/>
      <c r="Q219" s="127"/>
      <c r="R219" s="127"/>
      <c r="S219" s="127"/>
      <c r="T219" s="127"/>
      <c r="U219" s="127"/>
      <c r="V219" s="127"/>
      <c r="W219" s="127"/>
      <c r="X219" s="127"/>
      <c r="Y219" s="127"/>
      <c r="Z219" s="127"/>
    </row>
    <row r="220" customFormat="false" ht="30" hidden="false" customHeight="true" outlineLevel="0" collapsed="false">
      <c r="A220" s="112"/>
      <c r="B220" s="134"/>
      <c r="C220" s="135"/>
      <c r="D220" s="136" t="n">
        <v>3221</v>
      </c>
      <c r="E220" s="137" t="s">
        <v>242</v>
      </c>
      <c r="F220" s="138" t="n">
        <v>0</v>
      </c>
      <c r="G220" s="142" t="n">
        <v>0</v>
      </c>
      <c r="H220" s="139"/>
      <c r="I220" s="126" t="n">
        <f aca="false">IFERROR(H220/G220*100,0)</f>
        <v>0</v>
      </c>
      <c r="J220" s="112"/>
      <c r="K220" s="112"/>
      <c r="L220" s="112"/>
      <c r="M220" s="112"/>
      <c r="N220" s="112"/>
      <c r="O220" s="112"/>
      <c r="P220" s="112"/>
      <c r="Q220" s="112"/>
      <c r="R220" s="112"/>
      <c r="S220" s="112"/>
      <c r="T220" s="112"/>
      <c r="U220" s="112"/>
      <c r="V220" s="112"/>
      <c r="W220" s="112"/>
      <c r="X220" s="112"/>
      <c r="Y220" s="112"/>
      <c r="Z220" s="112"/>
    </row>
    <row r="221" customFormat="false" ht="30" hidden="false" customHeight="true" outlineLevel="0" collapsed="false">
      <c r="A221" s="112"/>
      <c r="B221" s="134"/>
      <c r="C221" s="135"/>
      <c r="D221" s="136" t="n">
        <v>3222</v>
      </c>
      <c r="E221" s="137" t="s">
        <v>143</v>
      </c>
      <c r="F221" s="138" t="n">
        <v>0</v>
      </c>
      <c r="G221" s="142" t="n">
        <v>0</v>
      </c>
      <c r="H221" s="139"/>
      <c r="I221" s="126" t="n">
        <f aca="false">IFERROR(H221/G221*100,0)</f>
        <v>0</v>
      </c>
      <c r="J221" s="112"/>
      <c r="K221" s="112"/>
      <c r="L221" s="112"/>
      <c r="M221" s="112"/>
      <c r="N221" s="112"/>
      <c r="O221" s="112"/>
      <c r="P221" s="112"/>
      <c r="Q221" s="112"/>
      <c r="R221" s="112"/>
      <c r="S221" s="112"/>
      <c r="T221" s="112"/>
      <c r="U221" s="112"/>
      <c r="V221" s="112"/>
      <c r="W221" s="112"/>
      <c r="X221" s="112"/>
      <c r="Y221" s="112"/>
      <c r="Z221" s="112"/>
    </row>
    <row r="222" customFormat="false" ht="30" hidden="false" customHeight="true" outlineLevel="0" collapsed="false">
      <c r="A222" s="112"/>
      <c r="B222" s="134"/>
      <c r="C222" s="135"/>
      <c r="D222" s="136" t="n">
        <v>3223</v>
      </c>
      <c r="E222" s="137" t="s">
        <v>144</v>
      </c>
      <c r="F222" s="138" t="n">
        <v>0</v>
      </c>
      <c r="G222" s="142" t="n">
        <v>0</v>
      </c>
      <c r="H222" s="139"/>
      <c r="I222" s="126" t="n">
        <f aca="false">IFERROR(H222/G222*100,0)</f>
        <v>0</v>
      </c>
      <c r="J222" s="112"/>
      <c r="K222" s="112"/>
      <c r="L222" s="112"/>
      <c r="M222" s="112"/>
      <c r="N222" s="112"/>
      <c r="O222" s="112"/>
      <c r="P222" s="112"/>
      <c r="Q222" s="112"/>
      <c r="R222" s="112"/>
      <c r="S222" s="112"/>
      <c r="T222" s="112"/>
      <c r="U222" s="112"/>
      <c r="V222" s="112"/>
      <c r="W222" s="112"/>
      <c r="X222" s="112"/>
      <c r="Y222" s="112"/>
      <c r="Z222" s="112"/>
    </row>
    <row r="223" customFormat="false" ht="30" hidden="false" customHeight="true" outlineLevel="0" collapsed="false">
      <c r="A223" s="112"/>
      <c r="B223" s="134"/>
      <c r="C223" s="135"/>
      <c r="D223" s="136" t="n">
        <v>3224</v>
      </c>
      <c r="E223" s="149" t="s">
        <v>243</v>
      </c>
      <c r="F223" s="138" t="n">
        <v>0</v>
      </c>
      <c r="G223" s="142" t="n">
        <v>0</v>
      </c>
      <c r="H223" s="139"/>
      <c r="I223" s="126" t="n">
        <f aca="false">IFERROR(H223/G223*100,0)</f>
        <v>0</v>
      </c>
      <c r="J223" s="112"/>
      <c r="K223" s="112"/>
      <c r="L223" s="112"/>
      <c r="M223" s="112"/>
      <c r="N223" s="112"/>
      <c r="O223" s="112"/>
      <c r="P223" s="112"/>
      <c r="Q223" s="112"/>
      <c r="R223" s="112"/>
      <c r="S223" s="112"/>
      <c r="T223" s="112"/>
      <c r="U223" s="112"/>
      <c r="V223" s="112"/>
      <c r="W223" s="112"/>
      <c r="X223" s="112"/>
      <c r="Y223" s="112"/>
      <c r="Z223" s="112"/>
    </row>
    <row r="224" customFormat="false" ht="30" hidden="false" customHeight="true" outlineLevel="0" collapsed="false">
      <c r="A224" s="112"/>
      <c r="B224" s="134"/>
      <c r="C224" s="135"/>
      <c r="D224" s="136" t="n">
        <v>3225</v>
      </c>
      <c r="E224" s="137" t="s">
        <v>146</v>
      </c>
      <c r="F224" s="138" t="n">
        <v>0</v>
      </c>
      <c r="G224" s="142" t="n">
        <v>0</v>
      </c>
      <c r="H224" s="139"/>
      <c r="I224" s="126" t="n">
        <f aca="false">IFERROR(H224/G224*100,0)</f>
        <v>0</v>
      </c>
      <c r="J224" s="112"/>
      <c r="K224" s="112"/>
      <c r="L224" s="112"/>
      <c r="M224" s="112"/>
      <c r="N224" s="112"/>
      <c r="O224" s="112"/>
      <c r="P224" s="112"/>
      <c r="Q224" s="112"/>
      <c r="R224" s="112"/>
      <c r="S224" s="112"/>
      <c r="T224" s="112"/>
      <c r="U224" s="112"/>
      <c r="V224" s="112"/>
      <c r="W224" s="112"/>
      <c r="X224" s="112"/>
      <c r="Y224" s="112"/>
      <c r="Z224" s="112"/>
    </row>
    <row r="225" customFormat="false" ht="30" hidden="false" customHeight="true" outlineLevel="0" collapsed="false">
      <c r="A225" s="112"/>
      <c r="B225" s="134"/>
      <c r="C225" s="135"/>
      <c r="D225" s="136" t="n">
        <v>3227</v>
      </c>
      <c r="E225" s="137" t="s">
        <v>147</v>
      </c>
      <c r="F225" s="138" t="n">
        <v>0</v>
      </c>
      <c r="G225" s="142" t="n">
        <v>0</v>
      </c>
      <c r="H225" s="139"/>
      <c r="I225" s="126" t="n">
        <f aca="false">IFERROR(H225/G225*100,0)</f>
        <v>0</v>
      </c>
      <c r="J225" s="112"/>
      <c r="K225" s="112"/>
      <c r="L225" s="112"/>
      <c r="M225" s="112"/>
      <c r="N225" s="112"/>
      <c r="O225" s="112"/>
      <c r="P225" s="112"/>
      <c r="Q225" s="112"/>
      <c r="R225" s="112"/>
      <c r="S225" s="112"/>
      <c r="T225" s="112"/>
      <c r="U225" s="112"/>
      <c r="V225" s="112"/>
      <c r="W225" s="112"/>
      <c r="X225" s="112"/>
      <c r="Y225" s="112"/>
      <c r="Z225" s="112"/>
    </row>
    <row r="226" customFormat="false" ht="30" hidden="false" customHeight="true" outlineLevel="0" collapsed="false">
      <c r="A226" s="127"/>
      <c r="B226" s="128"/>
      <c r="C226" s="129" t="n">
        <v>323</v>
      </c>
      <c r="D226" s="130"/>
      <c r="E226" s="141" t="s">
        <v>148</v>
      </c>
      <c r="F226" s="132" t="n">
        <v>0</v>
      </c>
      <c r="G226" s="132" t="n">
        <v>0</v>
      </c>
      <c r="H226" s="133" t="n">
        <f aca="false">H227+H228+H229+H230+H231+H232+H233+H234+H235</f>
        <v>0</v>
      </c>
      <c r="I226" s="126" t="n">
        <f aca="false">IFERROR(H226/G226*100,0)</f>
        <v>0</v>
      </c>
      <c r="J226" s="127"/>
      <c r="K226" s="127"/>
      <c r="L226" s="127"/>
      <c r="M226" s="127"/>
      <c r="N226" s="127"/>
      <c r="O226" s="127"/>
      <c r="P226" s="127"/>
      <c r="Q226" s="127"/>
      <c r="R226" s="127"/>
      <c r="S226" s="127"/>
      <c r="T226" s="127"/>
      <c r="U226" s="127"/>
      <c r="V226" s="127"/>
      <c r="W226" s="127"/>
      <c r="X226" s="127"/>
      <c r="Y226" s="127"/>
      <c r="Z226" s="127"/>
    </row>
    <row r="227" customFormat="false" ht="30" hidden="false" customHeight="true" outlineLevel="0" collapsed="false">
      <c r="A227" s="112"/>
      <c r="B227" s="134"/>
      <c r="C227" s="135"/>
      <c r="D227" s="136" t="n">
        <v>3231</v>
      </c>
      <c r="E227" s="137" t="s">
        <v>149</v>
      </c>
      <c r="F227" s="138" t="n">
        <v>0</v>
      </c>
      <c r="G227" s="142" t="n">
        <v>0</v>
      </c>
      <c r="H227" s="139"/>
      <c r="I227" s="126" t="n">
        <f aca="false">IFERROR(H227/G227*100,0)</f>
        <v>0</v>
      </c>
      <c r="J227" s="112"/>
      <c r="K227" s="112"/>
      <c r="L227" s="112"/>
      <c r="M227" s="112"/>
      <c r="N227" s="112"/>
      <c r="O227" s="112"/>
      <c r="P227" s="112"/>
      <c r="Q227" s="112"/>
      <c r="R227" s="112"/>
      <c r="S227" s="112"/>
      <c r="T227" s="112"/>
      <c r="U227" s="112"/>
      <c r="V227" s="112"/>
      <c r="W227" s="112"/>
      <c r="X227" s="112"/>
      <c r="Y227" s="112"/>
      <c r="Z227" s="112"/>
    </row>
    <row r="228" customFormat="false" ht="30" hidden="false" customHeight="true" outlineLevel="0" collapsed="false">
      <c r="A228" s="112"/>
      <c r="B228" s="134"/>
      <c r="C228" s="135"/>
      <c r="D228" s="136" t="n">
        <v>3232</v>
      </c>
      <c r="E228" s="137" t="s">
        <v>150</v>
      </c>
      <c r="F228" s="138" t="n">
        <v>0</v>
      </c>
      <c r="G228" s="142" t="n">
        <v>0</v>
      </c>
      <c r="H228" s="139"/>
      <c r="I228" s="126" t="n">
        <f aca="false">IFERROR(H228/G228*100,0)</f>
        <v>0</v>
      </c>
      <c r="J228" s="112"/>
      <c r="K228" s="112"/>
      <c r="L228" s="112"/>
      <c r="M228" s="112"/>
      <c r="N228" s="112"/>
      <c r="O228" s="112"/>
      <c r="P228" s="112"/>
      <c r="Q228" s="112"/>
      <c r="R228" s="112"/>
      <c r="S228" s="112"/>
      <c r="T228" s="112"/>
      <c r="U228" s="112"/>
      <c r="V228" s="112"/>
      <c r="W228" s="112"/>
      <c r="X228" s="112"/>
      <c r="Y228" s="112"/>
      <c r="Z228" s="112"/>
    </row>
    <row r="229" customFormat="false" ht="30" hidden="false" customHeight="true" outlineLevel="0" collapsed="false">
      <c r="A229" s="112"/>
      <c r="B229" s="134"/>
      <c r="C229" s="135"/>
      <c r="D229" s="136" t="n">
        <v>3233</v>
      </c>
      <c r="E229" s="137" t="s">
        <v>151</v>
      </c>
      <c r="F229" s="138" t="n">
        <v>0</v>
      </c>
      <c r="G229" s="142" t="n">
        <v>0</v>
      </c>
      <c r="H229" s="139"/>
      <c r="I229" s="126" t="n">
        <f aca="false">IFERROR(H229/G229*100,0)</f>
        <v>0</v>
      </c>
      <c r="J229" s="112"/>
      <c r="K229" s="112"/>
      <c r="L229" s="112"/>
      <c r="M229" s="112"/>
      <c r="N229" s="112"/>
      <c r="O229" s="112"/>
      <c r="P229" s="112"/>
      <c r="Q229" s="112"/>
      <c r="R229" s="112"/>
      <c r="S229" s="112"/>
      <c r="T229" s="112"/>
      <c r="U229" s="112"/>
      <c r="V229" s="112"/>
      <c r="W229" s="112"/>
      <c r="X229" s="112"/>
      <c r="Y229" s="112"/>
      <c r="Z229" s="112"/>
    </row>
    <row r="230" customFormat="false" ht="30" hidden="false" customHeight="true" outlineLevel="0" collapsed="false">
      <c r="A230" s="112"/>
      <c r="B230" s="134"/>
      <c r="C230" s="135"/>
      <c r="D230" s="136" t="n">
        <v>3234</v>
      </c>
      <c r="E230" s="137" t="s">
        <v>152</v>
      </c>
      <c r="F230" s="138" t="n">
        <v>0</v>
      </c>
      <c r="G230" s="142" t="n">
        <v>0</v>
      </c>
      <c r="H230" s="139"/>
      <c r="I230" s="126" t="n">
        <f aca="false">IFERROR(H230/G230*100,0)</f>
        <v>0</v>
      </c>
      <c r="J230" s="112"/>
      <c r="K230" s="112"/>
      <c r="L230" s="112"/>
      <c r="M230" s="112"/>
      <c r="N230" s="112"/>
      <c r="O230" s="112"/>
      <c r="P230" s="112"/>
      <c r="Q230" s="112"/>
      <c r="R230" s="112"/>
      <c r="S230" s="112"/>
      <c r="T230" s="112"/>
      <c r="U230" s="112"/>
      <c r="V230" s="112"/>
      <c r="W230" s="112"/>
      <c r="X230" s="112"/>
      <c r="Y230" s="112"/>
      <c r="Z230" s="112"/>
    </row>
    <row r="231" customFormat="false" ht="30" hidden="false" customHeight="true" outlineLevel="0" collapsed="false">
      <c r="A231" s="112"/>
      <c r="B231" s="134"/>
      <c r="C231" s="135"/>
      <c r="D231" s="136" t="n">
        <v>3235</v>
      </c>
      <c r="E231" s="137" t="s">
        <v>153</v>
      </c>
      <c r="F231" s="138" t="n">
        <v>0</v>
      </c>
      <c r="G231" s="142" t="n">
        <v>0</v>
      </c>
      <c r="H231" s="139"/>
      <c r="I231" s="126" t="n">
        <f aca="false">IFERROR(H231/G231*100,0)</f>
        <v>0</v>
      </c>
      <c r="J231" s="112"/>
      <c r="K231" s="112"/>
      <c r="L231" s="112"/>
      <c r="M231" s="112"/>
      <c r="N231" s="112"/>
      <c r="O231" s="112"/>
      <c r="P231" s="112"/>
      <c r="Q231" s="112"/>
      <c r="R231" s="112"/>
      <c r="S231" s="112"/>
      <c r="T231" s="112"/>
      <c r="U231" s="112"/>
      <c r="V231" s="112"/>
      <c r="W231" s="112"/>
      <c r="X231" s="112"/>
      <c r="Y231" s="112"/>
      <c r="Z231" s="112"/>
    </row>
    <row r="232" customFormat="false" ht="30" hidden="false" customHeight="true" outlineLevel="0" collapsed="false">
      <c r="A232" s="112"/>
      <c r="B232" s="134"/>
      <c r="C232" s="135"/>
      <c r="D232" s="136" t="n">
        <v>3236</v>
      </c>
      <c r="E232" s="149" t="s">
        <v>244</v>
      </c>
      <c r="F232" s="138" t="n">
        <v>0</v>
      </c>
      <c r="G232" s="142" t="n">
        <v>0</v>
      </c>
      <c r="H232" s="139"/>
      <c r="I232" s="126" t="n">
        <f aca="false">IFERROR(H232/G232*100,0)</f>
        <v>0</v>
      </c>
      <c r="J232" s="112"/>
      <c r="K232" s="112"/>
      <c r="L232" s="112"/>
      <c r="M232" s="112"/>
      <c r="N232" s="112"/>
      <c r="O232" s="112"/>
      <c r="P232" s="112"/>
      <c r="Q232" s="112"/>
      <c r="R232" s="112"/>
      <c r="S232" s="112"/>
      <c r="T232" s="112"/>
      <c r="U232" s="112"/>
      <c r="V232" s="112"/>
      <c r="W232" s="112"/>
      <c r="X232" s="112"/>
      <c r="Y232" s="112"/>
      <c r="Z232" s="112"/>
    </row>
    <row r="233" customFormat="false" ht="30" hidden="false" customHeight="true" outlineLevel="0" collapsed="false">
      <c r="A233" s="112"/>
      <c r="B233" s="134"/>
      <c r="C233" s="135"/>
      <c r="D233" s="136" t="n">
        <v>3237</v>
      </c>
      <c r="E233" s="137" t="s">
        <v>155</v>
      </c>
      <c r="F233" s="138" t="n">
        <v>0</v>
      </c>
      <c r="G233" s="142" t="n">
        <v>0</v>
      </c>
      <c r="H233" s="139"/>
      <c r="I233" s="126" t="n">
        <f aca="false">IFERROR(H233/G233*100,0)</f>
        <v>0</v>
      </c>
      <c r="J233" s="112"/>
      <c r="K233" s="112"/>
      <c r="L233" s="112"/>
      <c r="M233" s="112"/>
      <c r="N233" s="112"/>
      <c r="O233" s="112"/>
      <c r="P233" s="112"/>
      <c r="Q233" s="112"/>
      <c r="R233" s="112"/>
      <c r="S233" s="112"/>
      <c r="T233" s="112"/>
      <c r="U233" s="112"/>
      <c r="V233" s="112"/>
      <c r="W233" s="112"/>
      <c r="X233" s="112"/>
      <c r="Y233" s="112"/>
      <c r="Z233" s="112"/>
    </row>
    <row r="234" customFormat="false" ht="30" hidden="false" customHeight="true" outlineLevel="0" collapsed="false">
      <c r="A234" s="112"/>
      <c r="B234" s="134"/>
      <c r="C234" s="135"/>
      <c r="D234" s="136" t="n">
        <v>3238</v>
      </c>
      <c r="E234" s="137" t="s">
        <v>156</v>
      </c>
      <c r="F234" s="138" t="n">
        <v>0</v>
      </c>
      <c r="G234" s="142" t="n">
        <v>0</v>
      </c>
      <c r="H234" s="139"/>
      <c r="I234" s="126" t="n">
        <f aca="false">IFERROR(H234/G234*100,0)</f>
        <v>0</v>
      </c>
      <c r="J234" s="112"/>
      <c r="K234" s="112"/>
      <c r="L234" s="112"/>
      <c r="M234" s="112"/>
      <c r="N234" s="112"/>
      <c r="O234" s="112"/>
      <c r="P234" s="112"/>
      <c r="Q234" s="112"/>
      <c r="R234" s="112"/>
      <c r="S234" s="112"/>
      <c r="T234" s="112"/>
      <c r="U234" s="112"/>
      <c r="V234" s="112"/>
      <c r="W234" s="112"/>
      <c r="X234" s="112"/>
      <c r="Y234" s="112"/>
      <c r="Z234" s="112"/>
    </row>
    <row r="235" customFormat="false" ht="30" hidden="false" customHeight="true" outlineLevel="0" collapsed="false">
      <c r="A235" s="112"/>
      <c r="B235" s="134"/>
      <c r="C235" s="135"/>
      <c r="D235" s="136" t="n">
        <v>3239</v>
      </c>
      <c r="E235" s="137" t="s">
        <v>157</v>
      </c>
      <c r="F235" s="138" t="n">
        <v>0</v>
      </c>
      <c r="G235" s="142" t="n">
        <v>0</v>
      </c>
      <c r="H235" s="139"/>
      <c r="I235" s="126" t="n">
        <f aca="false">IFERROR(H235/G235*100,0)</f>
        <v>0</v>
      </c>
      <c r="J235" s="112"/>
      <c r="K235" s="112"/>
      <c r="L235" s="112"/>
      <c r="M235" s="112"/>
      <c r="N235" s="112"/>
      <c r="O235" s="112"/>
      <c r="P235" s="112"/>
      <c r="Q235" s="112"/>
      <c r="R235" s="112"/>
      <c r="S235" s="112"/>
      <c r="T235" s="112"/>
      <c r="U235" s="112"/>
      <c r="V235" s="112"/>
      <c r="W235" s="112"/>
      <c r="X235" s="112"/>
      <c r="Y235" s="112"/>
      <c r="Z235" s="112"/>
    </row>
    <row r="236" customFormat="false" ht="30" hidden="false" customHeight="true" outlineLevel="0" collapsed="false">
      <c r="A236" s="127"/>
      <c r="B236" s="128"/>
      <c r="C236" s="129" t="n">
        <v>324</v>
      </c>
      <c r="D236" s="130"/>
      <c r="E236" s="150" t="s">
        <v>158</v>
      </c>
      <c r="F236" s="132" t="n">
        <v>0</v>
      </c>
      <c r="G236" s="132" t="n">
        <v>0</v>
      </c>
      <c r="H236" s="133" t="n">
        <f aca="false">H237</f>
        <v>0</v>
      </c>
      <c r="I236" s="126" t="n">
        <f aca="false">IFERROR(H236/G236*100,0)</f>
        <v>0</v>
      </c>
      <c r="J236" s="127"/>
      <c r="K236" s="127"/>
      <c r="L236" s="127"/>
      <c r="M236" s="127"/>
      <c r="N236" s="127"/>
      <c r="O236" s="127"/>
      <c r="P236" s="127"/>
      <c r="Q236" s="127"/>
      <c r="R236" s="127"/>
      <c r="S236" s="127"/>
      <c r="T236" s="127"/>
      <c r="U236" s="127"/>
      <c r="V236" s="127"/>
      <c r="W236" s="127"/>
      <c r="X236" s="127"/>
      <c r="Y236" s="127"/>
      <c r="Z236" s="127"/>
    </row>
    <row r="237" customFormat="false" ht="30" hidden="false" customHeight="true" outlineLevel="0" collapsed="false">
      <c r="A237" s="112"/>
      <c r="B237" s="134"/>
      <c r="C237" s="135"/>
      <c r="D237" s="136" t="n">
        <v>3241</v>
      </c>
      <c r="E237" s="149" t="s">
        <v>158</v>
      </c>
      <c r="F237" s="138" t="n">
        <v>0</v>
      </c>
      <c r="G237" s="142" t="n">
        <v>0</v>
      </c>
      <c r="H237" s="139"/>
      <c r="I237" s="126" t="n">
        <f aca="false">IFERROR(H237/G237*100,0)</f>
        <v>0</v>
      </c>
      <c r="J237" s="112"/>
      <c r="K237" s="112"/>
      <c r="L237" s="112"/>
      <c r="M237" s="112"/>
      <c r="N237" s="112"/>
      <c r="O237" s="112"/>
      <c r="P237" s="112"/>
      <c r="Q237" s="112"/>
      <c r="R237" s="112"/>
      <c r="S237" s="112"/>
      <c r="T237" s="112"/>
      <c r="U237" s="112"/>
      <c r="V237" s="112"/>
      <c r="W237" s="112"/>
      <c r="X237" s="112"/>
      <c r="Y237" s="112"/>
      <c r="Z237" s="112"/>
    </row>
    <row r="238" customFormat="false" ht="30" hidden="false" customHeight="true" outlineLevel="0" collapsed="false">
      <c r="A238" s="127"/>
      <c r="B238" s="128"/>
      <c r="C238" s="129" t="n">
        <v>329</v>
      </c>
      <c r="D238" s="130"/>
      <c r="E238" s="141" t="s">
        <v>245</v>
      </c>
      <c r="F238" s="132" t="n">
        <v>0</v>
      </c>
      <c r="G238" s="132" t="n">
        <v>0</v>
      </c>
      <c r="H238" s="133" t="n">
        <f aca="false">H239+H240+H241+H242+H243+H244+H245</f>
        <v>0</v>
      </c>
      <c r="I238" s="126" t="n">
        <f aca="false">IFERROR(H238/G238*100,0)</f>
        <v>0</v>
      </c>
      <c r="J238" s="127"/>
      <c r="K238" s="127"/>
      <c r="L238" s="127"/>
      <c r="M238" s="127"/>
      <c r="N238" s="127"/>
      <c r="O238" s="127"/>
      <c r="P238" s="127"/>
      <c r="Q238" s="127"/>
      <c r="R238" s="127"/>
      <c r="S238" s="127"/>
      <c r="T238" s="127"/>
      <c r="U238" s="127"/>
      <c r="V238" s="127"/>
      <c r="W238" s="127"/>
      <c r="X238" s="127"/>
      <c r="Y238" s="127"/>
      <c r="Z238" s="127"/>
    </row>
    <row r="239" customFormat="false" ht="30" hidden="false" customHeight="true" outlineLevel="0" collapsed="false">
      <c r="A239" s="112"/>
      <c r="B239" s="134"/>
      <c r="C239" s="135"/>
      <c r="D239" s="136" t="n">
        <v>3291</v>
      </c>
      <c r="E239" s="149" t="s">
        <v>246</v>
      </c>
      <c r="F239" s="138" t="n">
        <v>0</v>
      </c>
      <c r="G239" s="142" t="n">
        <v>0</v>
      </c>
      <c r="H239" s="139"/>
      <c r="I239" s="126" t="n">
        <f aca="false">IFERROR(H239/G239*100,0)</f>
        <v>0</v>
      </c>
      <c r="J239" s="112"/>
      <c r="K239" s="112"/>
      <c r="L239" s="112"/>
      <c r="M239" s="112"/>
      <c r="N239" s="112"/>
      <c r="O239" s="112"/>
      <c r="P239" s="112"/>
      <c r="Q239" s="112"/>
      <c r="R239" s="112"/>
      <c r="S239" s="112"/>
      <c r="T239" s="112"/>
      <c r="U239" s="112"/>
      <c r="V239" s="112"/>
      <c r="W239" s="112"/>
      <c r="X239" s="112"/>
      <c r="Y239" s="112"/>
      <c r="Z239" s="112"/>
    </row>
    <row r="240" customFormat="false" ht="30" hidden="false" customHeight="true" outlineLevel="0" collapsed="false">
      <c r="A240" s="112"/>
      <c r="B240" s="134"/>
      <c r="C240" s="135"/>
      <c r="D240" s="136" t="n">
        <v>3292</v>
      </c>
      <c r="E240" s="137" t="s">
        <v>161</v>
      </c>
      <c r="F240" s="138" t="n">
        <v>0</v>
      </c>
      <c r="G240" s="142" t="n">
        <v>0</v>
      </c>
      <c r="H240" s="139"/>
      <c r="I240" s="126" t="n">
        <f aca="false">IFERROR(H240/G240*100,0)</f>
        <v>0</v>
      </c>
      <c r="J240" s="112"/>
      <c r="K240" s="112"/>
      <c r="L240" s="112"/>
      <c r="M240" s="112"/>
      <c r="N240" s="112"/>
      <c r="O240" s="112"/>
      <c r="P240" s="112"/>
      <c r="Q240" s="112"/>
      <c r="R240" s="112"/>
      <c r="S240" s="112"/>
      <c r="T240" s="112"/>
      <c r="U240" s="112"/>
      <c r="V240" s="112"/>
      <c r="W240" s="112"/>
      <c r="X240" s="112"/>
      <c r="Y240" s="112"/>
      <c r="Z240" s="112"/>
    </row>
    <row r="241" customFormat="false" ht="30" hidden="false" customHeight="true" outlineLevel="0" collapsed="false">
      <c r="A241" s="112"/>
      <c r="B241" s="134"/>
      <c r="C241" s="135"/>
      <c r="D241" s="136" t="n">
        <v>3293</v>
      </c>
      <c r="E241" s="137" t="s">
        <v>162</v>
      </c>
      <c r="F241" s="138" t="n">
        <v>0</v>
      </c>
      <c r="G241" s="142" t="n">
        <v>0</v>
      </c>
      <c r="H241" s="139"/>
      <c r="I241" s="126" t="n">
        <f aca="false">IFERROR(H241/G241*100,0)</f>
        <v>0</v>
      </c>
      <c r="J241" s="112"/>
      <c r="K241" s="112"/>
      <c r="L241" s="112"/>
      <c r="M241" s="112"/>
      <c r="N241" s="112"/>
      <c r="O241" s="112"/>
      <c r="P241" s="112"/>
      <c r="Q241" s="112"/>
      <c r="R241" s="112"/>
      <c r="S241" s="112"/>
      <c r="T241" s="112"/>
      <c r="U241" s="112"/>
      <c r="V241" s="112"/>
      <c r="W241" s="112"/>
      <c r="X241" s="112"/>
      <c r="Y241" s="112"/>
      <c r="Z241" s="112"/>
    </row>
    <row r="242" customFormat="false" ht="30" hidden="false" customHeight="true" outlineLevel="0" collapsed="false">
      <c r="A242" s="112"/>
      <c r="B242" s="134"/>
      <c r="C242" s="135"/>
      <c r="D242" s="136" t="n">
        <v>3294</v>
      </c>
      <c r="E242" s="137" t="s">
        <v>163</v>
      </c>
      <c r="F242" s="138" t="n">
        <v>0</v>
      </c>
      <c r="G242" s="142" t="n">
        <v>0</v>
      </c>
      <c r="H242" s="139"/>
      <c r="I242" s="126" t="n">
        <f aca="false">IFERROR(H242/G242*100,0)</f>
        <v>0</v>
      </c>
      <c r="J242" s="112"/>
      <c r="K242" s="112"/>
      <c r="L242" s="112"/>
      <c r="M242" s="112"/>
      <c r="N242" s="112"/>
      <c r="O242" s="112"/>
      <c r="P242" s="112"/>
      <c r="Q242" s="112"/>
      <c r="R242" s="112"/>
      <c r="S242" s="112"/>
      <c r="T242" s="112"/>
      <c r="U242" s="112"/>
      <c r="V242" s="112"/>
      <c r="W242" s="112"/>
      <c r="X242" s="112"/>
      <c r="Y242" s="112"/>
      <c r="Z242" s="112"/>
    </row>
    <row r="243" customFormat="false" ht="30" hidden="false" customHeight="true" outlineLevel="0" collapsed="false">
      <c r="A243" s="112"/>
      <c r="B243" s="134"/>
      <c r="C243" s="135"/>
      <c r="D243" s="136" t="n">
        <v>3295</v>
      </c>
      <c r="E243" s="137" t="s">
        <v>164</v>
      </c>
      <c r="F243" s="138" t="n">
        <v>0</v>
      </c>
      <c r="G243" s="142" t="n">
        <v>0</v>
      </c>
      <c r="H243" s="139"/>
      <c r="I243" s="126" t="n">
        <f aca="false">IFERROR(H243/G243*100,0)</f>
        <v>0</v>
      </c>
      <c r="J243" s="112"/>
      <c r="K243" s="112"/>
      <c r="L243" s="112"/>
      <c r="M243" s="112"/>
      <c r="N243" s="112"/>
      <c r="O243" s="112"/>
      <c r="P243" s="112"/>
      <c r="Q243" s="112"/>
      <c r="R243" s="112"/>
      <c r="S243" s="112"/>
      <c r="T243" s="112"/>
      <c r="U243" s="112"/>
      <c r="V243" s="112"/>
      <c r="W243" s="112"/>
      <c r="X243" s="112"/>
      <c r="Y243" s="112"/>
      <c r="Z243" s="112"/>
    </row>
    <row r="244" customFormat="false" ht="30" hidden="false" customHeight="true" outlineLevel="0" collapsed="false">
      <c r="A244" s="112"/>
      <c r="B244" s="134"/>
      <c r="C244" s="135"/>
      <c r="D244" s="136" t="n">
        <v>3296</v>
      </c>
      <c r="E244" s="137" t="s">
        <v>165</v>
      </c>
      <c r="F244" s="138" t="n">
        <v>0</v>
      </c>
      <c r="G244" s="142" t="n">
        <v>0</v>
      </c>
      <c r="H244" s="139"/>
      <c r="I244" s="126" t="n">
        <f aca="false">IFERROR(H244/G244*100,0)</f>
        <v>0</v>
      </c>
      <c r="J244" s="112"/>
      <c r="K244" s="112"/>
      <c r="L244" s="112"/>
      <c r="M244" s="112"/>
      <c r="N244" s="112"/>
      <c r="O244" s="112"/>
      <c r="P244" s="112"/>
      <c r="Q244" s="112"/>
      <c r="R244" s="112"/>
      <c r="S244" s="112"/>
      <c r="T244" s="112"/>
      <c r="U244" s="112"/>
      <c r="V244" s="112"/>
      <c r="W244" s="112"/>
      <c r="X244" s="112"/>
      <c r="Y244" s="112"/>
      <c r="Z244" s="112"/>
    </row>
    <row r="245" customFormat="false" ht="30" hidden="false" customHeight="true" outlineLevel="0" collapsed="false">
      <c r="A245" s="112"/>
      <c r="B245" s="134"/>
      <c r="C245" s="135"/>
      <c r="D245" s="136" t="n">
        <v>3299</v>
      </c>
      <c r="E245" s="137" t="s">
        <v>245</v>
      </c>
      <c r="F245" s="138" t="n">
        <v>0</v>
      </c>
      <c r="G245" s="142" t="n">
        <v>0</v>
      </c>
      <c r="H245" s="139"/>
      <c r="I245" s="126" t="n">
        <f aca="false">IFERROR(H245/G245*100,0)</f>
        <v>0</v>
      </c>
      <c r="J245" s="112"/>
      <c r="K245" s="112"/>
      <c r="L245" s="112"/>
      <c r="M245" s="112"/>
      <c r="N245" s="112"/>
      <c r="O245" s="112"/>
      <c r="P245" s="112"/>
      <c r="Q245" s="112"/>
      <c r="R245" s="112"/>
      <c r="S245" s="112"/>
      <c r="T245" s="112"/>
      <c r="U245" s="112"/>
      <c r="V245" s="112"/>
      <c r="W245" s="112"/>
      <c r="X245" s="112"/>
      <c r="Y245" s="112"/>
      <c r="Z245" s="112"/>
    </row>
    <row r="246" customFormat="false" ht="30" hidden="false" customHeight="true" outlineLevel="0" collapsed="false">
      <c r="A246" s="119"/>
      <c r="B246" s="145" t="n">
        <v>34</v>
      </c>
      <c r="C246" s="146"/>
      <c r="D246" s="147"/>
      <c r="E246" s="148" t="s">
        <v>166</v>
      </c>
      <c r="F246" s="124" t="n">
        <v>0</v>
      </c>
      <c r="G246" s="124"/>
      <c r="H246" s="125" t="n">
        <f aca="false">H247</f>
        <v>0</v>
      </c>
      <c r="I246" s="126" t="n">
        <f aca="false">IFERROR(H246/G246*100,0)</f>
        <v>0</v>
      </c>
      <c r="J246" s="119"/>
      <c r="K246" s="119"/>
      <c r="L246" s="119"/>
      <c r="M246" s="119"/>
      <c r="N246" s="119"/>
      <c r="O246" s="119"/>
      <c r="P246" s="119"/>
      <c r="Q246" s="119"/>
      <c r="R246" s="119"/>
      <c r="S246" s="119"/>
      <c r="T246" s="119"/>
      <c r="U246" s="119"/>
      <c r="V246" s="119"/>
      <c r="W246" s="119"/>
      <c r="X246" s="119"/>
      <c r="Y246" s="119"/>
      <c r="Z246" s="119"/>
    </row>
    <row r="247" customFormat="false" ht="30" hidden="false" customHeight="true" outlineLevel="0" collapsed="false">
      <c r="A247" s="127"/>
      <c r="B247" s="128"/>
      <c r="C247" s="129" t="n">
        <v>343</v>
      </c>
      <c r="D247" s="130"/>
      <c r="E247" s="141" t="s">
        <v>247</v>
      </c>
      <c r="F247" s="132" t="n">
        <v>0</v>
      </c>
      <c r="G247" s="132"/>
      <c r="H247" s="133" t="n">
        <f aca="false">H248+H249+H250</f>
        <v>0</v>
      </c>
      <c r="I247" s="126" t="n">
        <f aca="false">IFERROR(H247/G247*100,0)</f>
        <v>0</v>
      </c>
      <c r="J247" s="127"/>
      <c r="K247" s="127"/>
      <c r="L247" s="127"/>
      <c r="M247" s="127"/>
      <c r="N247" s="127"/>
      <c r="O247" s="127"/>
      <c r="P247" s="127"/>
      <c r="Q247" s="127"/>
      <c r="R247" s="127"/>
      <c r="S247" s="127"/>
      <c r="T247" s="127"/>
      <c r="U247" s="127"/>
      <c r="V247" s="127"/>
      <c r="W247" s="127"/>
      <c r="X247" s="127"/>
      <c r="Y247" s="127"/>
      <c r="Z247" s="127"/>
    </row>
    <row r="248" customFormat="false" ht="30" hidden="false" customHeight="true" outlineLevel="0" collapsed="false">
      <c r="A248" s="112"/>
      <c r="B248" s="134"/>
      <c r="C248" s="135"/>
      <c r="D248" s="136" t="n">
        <v>3431</v>
      </c>
      <c r="E248" s="137" t="s">
        <v>248</v>
      </c>
      <c r="F248" s="138" t="n">
        <v>0</v>
      </c>
      <c r="G248" s="138" t="n">
        <v>0</v>
      </c>
      <c r="H248" s="151"/>
      <c r="I248" s="126" t="n">
        <f aca="false">IFERROR(H248/G248*100,0)</f>
        <v>0</v>
      </c>
      <c r="J248" s="112"/>
      <c r="K248" s="112"/>
      <c r="L248" s="112"/>
      <c r="M248" s="112"/>
      <c r="N248" s="112"/>
      <c r="O248" s="112"/>
      <c r="P248" s="112"/>
      <c r="Q248" s="112"/>
      <c r="R248" s="112"/>
      <c r="S248" s="112"/>
      <c r="T248" s="112"/>
      <c r="U248" s="112"/>
      <c r="V248" s="112"/>
      <c r="W248" s="112"/>
      <c r="X248" s="112"/>
      <c r="Y248" s="112"/>
      <c r="Z248" s="112"/>
    </row>
    <row r="249" customFormat="false" ht="30" hidden="false" customHeight="true" outlineLevel="0" collapsed="false">
      <c r="A249" s="112"/>
      <c r="B249" s="134"/>
      <c r="C249" s="135"/>
      <c r="D249" s="136" t="n">
        <v>3433</v>
      </c>
      <c r="E249" s="137" t="s">
        <v>171</v>
      </c>
      <c r="F249" s="138" t="n">
        <v>0</v>
      </c>
      <c r="G249" s="138" t="n">
        <v>0</v>
      </c>
      <c r="H249" s="151"/>
      <c r="I249" s="126" t="n">
        <f aca="false">IFERROR(H249/G249*100,0)</f>
        <v>0</v>
      </c>
      <c r="J249" s="112"/>
      <c r="K249" s="112"/>
      <c r="L249" s="112"/>
      <c r="M249" s="112"/>
      <c r="N249" s="112"/>
      <c r="O249" s="112"/>
      <c r="P249" s="112"/>
      <c r="Q249" s="112"/>
      <c r="R249" s="112"/>
      <c r="S249" s="112"/>
      <c r="T249" s="112"/>
      <c r="U249" s="112"/>
      <c r="V249" s="112"/>
      <c r="W249" s="112"/>
      <c r="X249" s="112"/>
      <c r="Y249" s="112"/>
      <c r="Z249" s="112"/>
    </row>
    <row r="250" customFormat="false" ht="30" hidden="false" customHeight="true" outlineLevel="0" collapsed="false">
      <c r="A250" s="112"/>
      <c r="B250" s="134"/>
      <c r="C250" s="135"/>
      <c r="D250" s="136" t="n">
        <v>3434</v>
      </c>
      <c r="E250" s="137" t="s">
        <v>172</v>
      </c>
      <c r="F250" s="138" t="n">
        <v>0</v>
      </c>
      <c r="G250" s="138" t="n">
        <v>0</v>
      </c>
      <c r="H250" s="151"/>
      <c r="I250" s="126" t="n">
        <f aca="false">IFERROR(H250/G250*100,0)</f>
        <v>0</v>
      </c>
      <c r="J250" s="112"/>
      <c r="K250" s="112"/>
      <c r="L250" s="112"/>
      <c r="M250" s="112"/>
      <c r="N250" s="112"/>
      <c r="O250" s="112"/>
      <c r="P250" s="112"/>
      <c r="Q250" s="112"/>
      <c r="R250" s="112"/>
      <c r="S250" s="112"/>
      <c r="T250" s="112"/>
      <c r="U250" s="112"/>
      <c r="V250" s="112"/>
      <c r="W250" s="112"/>
      <c r="X250" s="112"/>
      <c r="Y250" s="112"/>
      <c r="Z250" s="112"/>
    </row>
    <row r="251" customFormat="false" ht="30" hidden="false" customHeight="true" outlineLevel="0" collapsed="false">
      <c r="A251" s="119"/>
      <c r="B251" s="154" t="s">
        <v>250</v>
      </c>
      <c r="C251" s="154"/>
      <c r="D251" s="154"/>
      <c r="E251" s="155" t="s">
        <v>251</v>
      </c>
      <c r="F251" s="156" t="n">
        <v>37500</v>
      </c>
      <c r="G251" s="156" t="n">
        <v>15800</v>
      </c>
      <c r="H251" s="157" t="n">
        <f aca="false">H252+H270+H288+H306+H324</f>
        <v>13775.82</v>
      </c>
      <c r="I251" s="123" t="n">
        <f aca="false">IFERROR(H251/G251*100,0)</f>
        <v>87.1887341772152</v>
      </c>
      <c r="J251" s="119"/>
      <c r="K251" s="119"/>
      <c r="L251" s="119"/>
      <c r="M251" s="119"/>
      <c r="N251" s="119"/>
      <c r="O251" s="119"/>
      <c r="P251" s="119"/>
      <c r="Q251" s="119"/>
      <c r="R251" s="119"/>
      <c r="S251" s="119"/>
      <c r="T251" s="119"/>
      <c r="U251" s="119"/>
      <c r="V251" s="119"/>
      <c r="W251" s="119"/>
      <c r="X251" s="119"/>
      <c r="Y251" s="119"/>
      <c r="Z251" s="119"/>
    </row>
    <row r="252" customFormat="false" ht="15.75" hidden="false" customHeight="true" outlineLevel="0" collapsed="false">
      <c r="A252" s="112" t="s">
        <v>236</v>
      </c>
      <c r="B252" s="113" t="s">
        <v>237</v>
      </c>
      <c r="C252" s="113"/>
      <c r="D252" s="113"/>
      <c r="E252" s="114" t="s">
        <v>224</v>
      </c>
      <c r="F252" s="115" t="n">
        <v>37500</v>
      </c>
      <c r="G252" s="115" t="n">
        <v>12800</v>
      </c>
      <c r="H252" s="116" t="n">
        <f aca="false">H253+H256+H268</f>
        <v>11337.2</v>
      </c>
      <c r="I252" s="153" t="n">
        <f aca="false">IFERROR(H252/G252*100,0)</f>
        <v>88.571875</v>
      </c>
      <c r="J252" s="112"/>
      <c r="K252" s="112"/>
      <c r="L252" s="112"/>
      <c r="M252" s="112"/>
      <c r="N252" s="112"/>
      <c r="O252" s="112"/>
      <c r="P252" s="112"/>
      <c r="Q252" s="112"/>
      <c r="R252" s="112"/>
      <c r="S252" s="112"/>
      <c r="T252" s="112"/>
      <c r="U252" s="112"/>
      <c r="V252" s="112"/>
      <c r="W252" s="112"/>
      <c r="X252" s="112"/>
      <c r="Y252" s="112"/>
      <c r="Z252" s="112"/>
    </row>
    <row r="253" customFormat="false" ht="30" hidden="false" customHeight="true" outlineLevel="0" collapsed="false">
      <c r="A253" s="119"/>
      <c r="B253" s="145" t="n">
        <v>41</v>
      </c>
      <c r="C253" s="146"/>
      <c r="D253" s="147"/>
      <c r="E253" s="158" t="s">
        <v>174</v>
      </c>
      <c r="F253" s="124" t="n">
        <v>0</v>
      </c>
      <c r="G253" s="124" t="n">
        <v>0</v>
      </c>
      <c r="H253" s="125" t="n">
        <f aca="false">H254</f>
        <v>0</v>
      </c>
      <c r="I253" s="126" t="n">
        <f aca="false">IFERROR(H253/G253*100,0)</f>
        <v>0</v>
      </c>
      <c r="J253" s="119"/>
      <c r="K253" s="119"/>
      <c r="L253" s="119"/>
      <c r="M253" s="119"/>
      <c r="N253" s="119"/>
      <c r="O253" s="119"/>
      <c r="P253" s="119"/>
      <c r="Q253" s="119"/>
      <c r="R253" s="119"/>
      <c r="S253" s="119"/>
      <c r="T253" s="119"/>
      <c r="U253" s="119"/>
      <c r="V253" s="119"/>
      <c r="W253" s="119"/>
      <c r="X253" s="119"/>
      <c r="Y253" s="119"/>
      <c r="Z253" s="119"/>
    </row>
    <row r="254" customFormat="false" ht="30" hidden="false" customHeight="true" outlineLevel="0" collapsed="false">
      <c r="A254" s="127"/>
      <c r="B254" s="128"/>
      <c r="C254" s="129" t="n">
        <v>412</v>
      </c>
      <c r="D254" s="130"/>
      <c r="E254" s="150" t="s">
        <v>175</v>
      </c>
      <c r="F254" s="132" t="n">
        <v>0</v>
      </c>
      <c r="G254" s="132" t="n">
        <v>0</v>
      </c>
      <c r="H254" s="133" t="n">
        <f aca="false">H255</f>
        <v>0</v>
      </c>
      <c r="I254" s="159" t="n">
        <f aca="false">IFERROR(H254/G254*100,0)</f>
        <v>0</v>
      </c>
      <c r="J254" s="127"/>
      <c r="K254" s="127"/>
      <c r="L254" s="127"/>
      <c r="M254" s="127"/>
      <c r="N254" s="127"/>
      <c r="O254" s="127"/>
      <c r="P254" s="127"/>
      <c r="Q254" s="127"/>
      <c r="R254" s="127"/>
      <c r="S254" s="127"/>
      <c r="T254" s="127"/>
      <c r="U254" s="127"/>
      <c r="V254" s="127"/>
      <c r="W254" s="127"/>
      <c r="X254" s="127"/>
      <c r="Y254" s="127"/>
      <c r="Z254" s="127"/>
    </row>
    <row r="255" customFormat="false" ht="30" hidden="false" customHeight="true" outlineLevel="0" collapsed="false">
      <c r="A255" s="112"/>
      <c r="B255" s="134"/>
      <c r="C255" s="160"/>
      <c r="D255" s="136" t="n">
        <v>4123</v>
      </c>
      <c r="E255" s="149" t="s">
        <v>176</v>
      </c>
      <c r="F255" s="138" t="n">
        <v>0</v>
      </c>
      <c r="G255" s="142" t="n">
        <v>0</v>
      </c>
      <c r="H255" s="139"/>
      <c r="I255" s="159" t="n">
        <f aca="false">IFERROR(H255/G255*100,0)</f>
        <v>0</v>
      </c>
      <c r="J255" s="112"/>
      <c r="K255" s="112"/>
      <c r="L255" s="112"/>
      <c r="M255" s="112"/>
      <c r="N255" s="112"/>
      <c r="O255" s="112"/>
      <c r="P255" s="112"/>
      <c r="Q255" s="112"/>
      <c r="R255" s="112"/>
      <c r="S255" s="112"/>
      <c r="T255" s="112"/>
      <c r="U255" s="112"/>
      <c r="V255" s="112"/>
      <c r="W255" s="112"/>
      <c r="X255" s="112"/>
      <c r="Y255" s="112"/>
      <c r="Z255" s="112"/>
    </row>
    <row r="256" customFormat="false" ht="30" hidden="false" customHeight="true" outlineLevel="0" collapsed="false">
      <c r="A256" s="119"/>
      <c r="B256" s="145" t="n">
        <v>42</v>
      </c>
      <c r="C256" s="146"/>
      <c r="D256" s="147"/>
      <c r="E256" s="158" t="s">
        <v>177</v>
      </c>
      <c r="F256" s="124" t="n">
        <v>0</v>
      </c>
      <c r="G256" s="124" t="n">
        <v>0</v>
      </c>
      <c r="H256" s="125" t="n">
        <f aca="false">H257+H259+H266</f>
        <v>11337.2</v>
      </c>
      <c r="I256" s="126" t="n">
        <f aca="false">IFERROR(H256/G256*100,0)</f>
        <v>0</v>
      </c>
      <c r="J256" s="119"/>
      <c r="K256" s="119"/>
      <c r="L256" s="119"/>
      <c r="M256" s="119"/>
      <c r="N256" s="119"/>
      <c r="O256" s="119"/>
      <c r="P256" s="119"/>
      <c r="Q256" s="119"/>
      <c r="R256" s="119"/>
      <c r="S256" s="119"/>
      <c r="T256" s="119"/>
      <c r="U256" s="119"/>
      <c r="V256" s="119"/>
      <c r="W256" s="119"/>
      <c r="X256" s="119"/>
      <c r="Y256" s="119"/>
      <c r="Z256" s="119"/>
    </row>
    <row r="257" customFormat="false" ht="30" hidden="false" customHeight="true" outlineLevel="0" collapsed="false">
      <c r="A257" s="127"/>
      <c r="B257" s="128"/>
      <c r="C257" s="129" t="n">
        <v>421</v>
      </c>
      <c r="D257" s="130"/>
      <c r="E257" s="150" t="s">
        <v>178</v>
      </c>
      <c r="F257" s="132" t="n">
        <v>0</v>
      </c>
      <c r="G257" s="132"/>
      <c r="H257" s="133" t="n">
        <f aca="false">H258</f>
        <v>0</v>
      </c>
      <c r="I257" s="159" t="n">
        <f aca="false">IFERROR(H257/G257*100,0)</f>
        <v>0</v>
      </c>
      <c r="J257" s="127"/>
      <c r="K257" s="127"/>
      <c r="L257" s="127"/>
      <c r="M257" s="127"/>
      <c r="N257" s="127"/>
      <c r="O257" s="127"/>
      <c r="P257" s="127"/>
      <c r="Q257" s="127"/>
      <c r="R257" s="127"/>
      <c r="S257" s="127"/>
      <c r="T257" s="127"/>
      <c r="U257" s="127"/>
      <c r="V257" s="127"/>
      <c r="W257" s="127"/>
      <c r="X257" s="127"/>
      <c r="Y257" s="127"/>
      <c r="Z257" s="127"/>
    </row>
    <row r="258" customFormat="false" ht="30" hidden="false" customHeight="true" outlineLevel="0" collapsed="false">
      <c r="A258" s="112"/>
      <c r="B258" s="134"/>
      <c r="C258" s="135"/>
      <c r="D258" s="136" t="n">
        <v>4214</v>
      </c>
      <c r="E258" s="149" t="s">
        <v>179</v>
      </c>
      <c r="F258" s="138" t="n">
        <v>0</v>
      </c>
      <c r="G258" s="138" t="n">
        <v>0</v>
      </c>
      <c r="H258" s="151"/>
      <c r="I258" s="159" t="n">
        <f aca="false">IFERROR(H258/G258*100,0)</f>
        <v>0</v>
      </c>
      <c r="J258" s="112"/>
      <c r="K258" s="112"/>
      <c r="L258" s="112"/>
      <c r="M258" s="112"/>
      <c r="N258" s="112"/>
      <c r="O258" s="112"/>
      <c r="P258" s="112"/>
      <c r="Q258" s="112"/>
      <c r="R258" s="112"/>
      <c r="S258" s="112"/>
      <c r="T258" s="112"/>
      <c r="U258" s="112"/>
      <c r="V258" s="112"/>
      <c r="W258" s="112"/>
      <c r="X258" s="112"/>
      <c r="Y258" s="112"/>
      <c r="Z258" s="112"/>
    </row>
    <row r="259" customFormat="false" ht="30" hidden="false" customHeight="true" outlineLevel="0" collapsed="false">
      <c r="A259" s="127"/>
      <c r="B259" s="128"/>
      <c r="C259" s="129" t="n">
        <v>422</v>
      </c>
      <c r="D259" s="130"/>
      <c r="E259" s="150" t="s">
        <v>180</v>
      </c>
      <c r="F259" s="132" t="n">
        <v>0</v>
      </c>
      <c r="G259" s="132" t="n">
        <v>12800</v>
      </c>
      <c r="H259" s="133" t="n">
        <f aca="false">H260+H261+H262+H263+H264+H265</f>
        <v>11337.2</v>
      </c>
      <c r="I259" s="159" t="n">
        <f aca="false">IFERROR(H259/G259*100,0)</f>
        <v>88.571875</v>
      </c>
      <c r="J259" s="127"/>
      <c r="K259" s="127"/>
      <c r="L259" s="127"/>
      <c r="M259" s="127"/>
      <c r="N259" s="127"/>
      <c r="O259" s="127"/>
      <c r="P259" s="127"/>
      <c r="Q259" s="127"/>
      <c r="R259" s="127"/>
      <c r="S259" s="127"/>
      <c r="T259" s="127"/>
      <c r="U259" s="127"/>
      <c r="V259" s="127"/>
      <c r="W259" s="127"/>
      <c r="X259" s="127"/>
      <c r="Y259" s="127"/>
      <c r="Z259" s="127"/>
    </row>
    <row r="260" customFormat="false" ht="30" hidden="false" customHeight="true" outlineLevel="0" collapsed="false">
      <c r="A260" s="112"/>
      <c r="B260" s="134"/>
      <c r="C260" s="160"/>
      <c r="D260" s="136" t="n">
        <v>4221</v>
      </c>
      <c r="E260" s="149" t="s">
        <v>181</v>
      </c>
      <c r="F260" s="138" t="n">
        <v>12000</v>
      </c>
      <c r="G260" s="138" t="n">
        <v>0</v>
      </c>
      <c r="H260" s="151"/>
      <c r="I260" s="159" t="n">
        <f aca="false">IFERROR(H260/G260*100,0)</f>
        <v>0</v>
      </c>
      <c r="J260" s="112"/>
      <c r="K260" s="112"/>
      <c r="L260" s="112"/>
      <c r="M260" s="112"/>
      <c r="N260" s="112"/>
      <c r="O260" s="112"/>
      <c r="P260" s="112"/>
      <c r="Q260" s="112"/>
      <c r="R260" s="112"/>
      <c r="S260" s="112"/>
      <c r="T260" s="112"/>
      <c r="U260" s="112"/>
      <c r="V260" s="112"/>
      <c r="W260" s="112"/>
      <c r="X260" s="112"/>
      <c r="Y260" s="112"/>
      <c r="Z260" s="112"/>
    </row>
    <row r="261" customFormat="false" ht="30" hidden="false" customHeight="true" outlineLevel="0" collapsed="false">
      <c r="A261" s="112"/>
      <c r="B261" s="134"/>
      <c r="C261" s="160"/>
      <c r="D261" s="136" t="n">
        <v>4222</v>
      </c>
      <c r="E261" s="149" t="s">
        <v>252</v>
      </c>
      <c r="F261" s="138" t="n">
        <v>0</v>
      </c>
      <c r="G261" s="138" t="n">
        <v>0</v>
      </c>
      <c r="H261" s="151"/>
      <c r="I261" s="159" t="n">
        <f aca="false">IFERROR(H261/G261*100,0)</f>
        <v>0</v>
      </c>
      <c r="J261" s="112"/>
      <c r="K261" s="112"/>
      <c r="L261" s="112"/>
      <c r="M261" s="112"/>
      <c r="N261" s="112"/>
      <c r="O261" s="112"/>
      <c r="P261" s="112"/>
      <c r="Q261" s="112"/>
      <c r="R261" s="112"/>
      <c r="S261" s="112"/>
      <c r="T261" s="112"/>
      <c r="U261" s="112"/>
      <c r="V261" s="112"/>
      <c r="W261" s="112"/>
      <c r="X261" s="112"/>
      <c r="Y261" s="112"/>
      <c r="Z261" s="112"/>
    </row>
    <row r="262" customFormat="false" ht="30" hidden="false" customHeight="true" outlineLevel="0" collapsed="false">
      <c r="A262" s="112"/>
      <c r="B262" s="134"/>
      <c r="C262" s="160"/>
      <c r="D262" s="136" t="n">
        <v>4223</v>
      </c>
      <c r="E262" s="149" t="s">
        <v>183</v>
      </c>
      <c r="F262" s="138" t="n">
        <v>0</v>
      </c>
      <c r="G262" s="138" t="n">
        <v>12800</v>
      </c>
      <c r="H262" s="151" t="n">
        <v>11337.2</v>
      </c>
      <c r="I262" s="159" t="n">
        <f aca="false">IFERROR(H262/G262*100,0)</f>
        <v>88.571875</v>
      </c>
      <c r="J262" s="112"/>
      <c r="K262" s="112"/>
      <c r="L262" s="112"/>
      <c r="M262" s="112"/>
      <c r="N262" s="112"/>
      <c r="O262" s="112"/>
      <c r="P262" s="112"/>
      <c r="Q262" s="112"/>
      <c r="R262" s="112"/>
      <c r="S262" s="112"/>
      <c r="T262" s="112"/>
      <c r="U262" s="112"/>
      <c r="V262" s="112"/>
      <c r="W262" s="112"/>
      <c r="X262" s="112"/>
      <c r="Y262" s="112"/>
      <c r="Z262" s="112"/>
    </row>
    <row r="263" customFormat="false" ht="30" hidden="false" customHeight="true" outlineLevel="0" collapsed="false">
      <c r="A263" s="112"/>
      <c r="B263" s="134"/>
      <c r="C263" s="160"/>
      <c r="D263" s="136" t="n">
        <v>4225</v>
      </c>
      <c r="E263" s="149" t="s">
        <v>184</v>
      </c>
      <c r="F263" s="138" t="n">
        <v>0</v>
      </c>
      <c r="G263" s="138" t="n">
        <v>0</v>
      </c>
      <c r="H263" s="151"/>
      <c r="I263" s="159" t="n">
        <f aca="false">IFERROR(H263/G263*100,0)</f>
        <v>0</v>
      </c>
      <c r="J263" s="112"/>
      <c r="K263" s="112"/>
      <c r="L263" s="112"/>
      <c r="M263" s="112"/>
      <c r="N263" s="112"/>
      <c r="O263" s="112"/>
      <c r="P263" s="112"/>
      <c r="Q263" s="112"/>
      <c r="R263" s="112"/>
      <c r="S263" s="112"/>
      <c r="T263" s="112"/>
      <c r="U263" s="112"/>
      <c r="V263" s="112"/>
      <c r="W263" s="112"/>
      <c r="X263" s="112"/>
      <c r="Y263" s="112"/>
      <c r="Z263" s="112"/>
    </row>
    <row r="264" customFormat="false" ht="30" hidden="false" customHeight="true" outlineLevel="0" collapsed="false">
      <c r="A264" s="112"/>
      <c r="B264" s="134"/>
      <c r="C264" s="135"/>
      <c r="D264" s="136" t="n">
        <v>4226</v>
      </c>
      <c r="E264" s="149" t="s">
        <v>185</v>
      </c>
      <c r="F264" s="138" t="n">
        <v>0</v>
      </c>
      <c r="G264" s="138" t="n">
        <v>0</v>
      </c>
      <c r="H264" s="151"/>
      <c r="I264" s="159" t="n">
        <f aca="false">IFERROR(H264/G264*100,0)</f>
        <v>0</v>
      </c>
      <c r="J264" s="112"/>
      <c r="K264" s="112"/>
      <c r="L264" s="112"/>
      <c r="M264" s="112"/>
      <c r="N264" s="112"/>
      <c r="O264" s="112"/>
      <c r="P264" s="112"/>
      <c r="Q264" s="112"/>
      <c r="R264" s="112"/>
      <c r="S264" s="112"/>
      <c r="T264" s="112"/>
      <c r="U264" s="112"/>
      <c r="V264" s="112"/>
      <c r="W264" s="112"/>
      <c r="X264" s="112"/>
      <c r="Y264" s="112"/>
      <c r="Z264" s="112"/>
    </row>
    <row r="265" customFormat="false" ht="30" hidden="false" customHeight="true" outlineLevel="0" collapsed="false">
      <c r="A265" s="112"/>
      <c r="B265" s="134"/>
      <c r="C265" s="135"/>
      <c r="D265" s="136" t="n">
        <v>4227</v>
      </c>
      <c r="E265" s="149" t="s">
        <v>186</v>
      </c>
      <c r="F265" s="138" t="n">
        <v>2000</v>
      </c>
      <c r="G265" s="138" t="n">
        <v>0</v>
      </c>
      <c r="H265" s="151"/>
      <c r="I265" s="159" t="n">
        <f aca="false">IFERROR(H265/G265*100,0)</f>
        <v>0</v>
      </c>
      <c r="J265" s="112"/>
      <c r="K265" s="112"/>
      <c r="L265" s="112"/>
      <c r="M265" s="112"/>
      <c r="N265" s="112"/>
      <c r="O265" s="112"/>
      <c r="P265" s="112"/>
      <c r="Q265" s="112"/>
      <c r="R265" s="112"/>
      <c r="S265" s="112"/>
      <c r="T265" s="112"/>
      <c r="U265" s="112"/>
      <c r="V265" s="112"/>
      <c r="W265" s="112"/>
      <c r="X265" s="112"/>
      <c r="Y265" s="112"/>
      <c r="Z265" s="112"/>
    </row>
    <row r="266" customFormat="false" ht="30" hidden="false" customHeight="true" outlineLevel="0" collapsed="false">
      <c r="A266" s="127"/>
      <c r="B266" s="128"/>
      <c r="C266" s="129" t="n">
        <v>423</v>
      </c>
      <c r="D266" s="130"/>
      <c r="E266" s="150" t="s">
        <v>187</v>
      </c>
      <c r="F266" s="132" t="n">
        <v>0</v>
      </c>
      <c r="G266" s="132" t="n">
        <v>0</v>
      </c>
      <c r="H266" s="133" t="n">
        <f aca="false">H267</f>
        <v>0</v>
      </c>
      <c r="I266" s="159" t="n">
        <f aca="false">IFERROR(H266/G266*100,0)</f>
        <v>0</v>
      </c>
      <c r="J266" s="127"/>
      <c r="K266" s="127"/>
      <c r="L266" s="127"/>
      <c r="M266" s="127"/>
      <c r="N266" s="127"/>
      <c r="O266" s="127"/>
      <c r="P266" s="127"/>
      <c r="Q266" s="127"/>
      <c r="R266" s="127"/>
      <c r="S266" s="127"/>
      <c r="T266" s="127"/>
      <c r="U266" s="127"/>
      <c r="V266" s="127"/>
      <c r="W266" s="127"/>
      <c r="X266" s="127"/>
      <c r="Y266" s="127"/>
      <c r="Z266" s="127"/>
    </row>
    <row r="267" customFormat="false" ht="30" hidden="false" customHeight="true" outlineLevel="0" collapsed="false">
      <c r="A267" s="112"/>
      <c r="B267" s="134"/>
      <c r="C267" s="135"/>
      <c r="D267" s="136" t="n">
        <v>4231</v>
      </c>
      <c r="E267" s="149" t="s">
        <v>253</v>
      </c>
      <c r="F267" s="138" t="n">
        <v>0</v>
      </c>
      <c r="G267" s="138" t="n">
        <v>0</v>
      </c>
      <c r="H267" s="151"/>
      <c r="I267" s="159" t="n">
        <f aca="false">IFERROR(H267/G267*100,0)</f>
        <v>0</v>
      </c>
      <c r="J267" s="112"/>
      <c r="K267" s="112"/>
      <c r="L267" s="112"/>
      <c r="M267" s="112"/>
      <c r="N267" s="112"/>
      <c r="O267" s="112"/>
      <c r="P267" s="112"/>
      <c r="Q267" s="112"/>
      <c r="R267" s="112"/>
      <c r="S267" s="112"/>
      <c r="T267" s="112"/>
      <c r="U267" s="112"/>
      <c r="V267" s="112"/>
      <c r="W267" s="112"/>
      <c r="X267" s="112"/>
      <c r="Y267" s="112"/>
      <c r="Z267" s="112"/>
    </row>
    <row r="268" customFormat="false" ht="30" hidden="false" customHeight="true" outlineLevel="0" collapsed="false">
      <c r="A268" s="119"/>
      <c r="B268" s="145" t="n">
        <v>45</v>
      </c>
      <c r="C268" s="146"/>
      <c r="D268" s="147"/>
      <c r="E268" s="158" t="s">
        <v>254</v>
      </c>
      <c r="F268" s="124" t="n">
        <v>23500</v>
      </c>
      <c r="G268" s="124" t="n">
        <v>0</v>
      </c>
      <c r="H268" s="125" t="n">
        <f aca="false">H269</f>
        <v>0</v>
      </c>
      <c r="I268" s="126" t="n">
        <f aca="false">IFERROR(H268/G268*100,0)</f>
        <v>0</v>
      </c>
      <c r="J268" s="119"/>
      <c r="K268" s="119"/>
      <c r="L268" s="119"/>
      <c r="M268" s="119"/>
      <c r="N268" s="119"/>
      <c r="O268" s="119"/>
      <c r="P268" s="119"/>
      <c r="Q268" s="119"/>
      <c r="R268" s="119"/>
      <c r="S268" s="119"/>
      <c r="T268" s="119"/>
      <c r="U268" s="119"/>
      <c r="V268" s="119"/>
      <c r="W268" s="119"/>
      <c r="X268" s="119"/>
      <c r="Y268" s="119"/>
      <c r="Z268" s="119"/>
    </row>
    <row r="269" customFormat="false" ht="30" hidden="false" customHeight="true" outlineLevel="0" collapsed="false">
      <c r="A269" s="127"/>
      <c r="B269" s="161"/>
      <c r="C269" s="162" t="n">
        <v>451</v>
      </c>
      <c r="D269" s="163"/>
      <c r="E269" s="164" t="s">
        <v>190</v>
      </c>
      <c r="F269" s="165" t="n">
        <v>23500</v>
      </c>
      <c r="G269" s="165" t="n">
        <v>0</v>
      </c>
      <c r="H269" s="166"/>
      <c r="I269" s="159" t="n">
        <f aca="false">IFERROR(H269/G269*100,0)</f>
        <v>0</v>
      </c>
      <c r="J269" s="127"/>
      <c r="K269" s="127"/>
      <c r="L269" s="127"/>
      <c r="M269" s="127"/>
      <c r="N269" s="127"/>
      <c r="O269" s="127"/>
      <c r="P269" s="127"/>
      <c r="Q269" s="127"/>
      <c r="R269" s="127"/>
      <c r="S269" s="127"/>
      <c r="T269" s="127"/>
      <c r="U269" s="127"/>
      <c r="V269" s="127"/>
      <c r="W269" s="127"/>
      <c r="X269" s="127"/>
      <c r="Y269" s="127"/>
      <c r="Z269" s="127"/>
    </row>
    <row r="270" customFormat="false" ht="14.25" hidden="false" customHeight="true" outlineLevel="0" collapsed="false">
      <c r="A270" s="152" t="s">
        <v>236</v>
      </c>
      <c r="B270" s="113" t="s">
        <v>249</v>
      </c>
      <c r="C270" s="113"/>
      <c r="D270" s="113"/>
      <c r="E270" s="118" t="s">
        <v>226</v>
      </c>
      <c r="F270" s="115"/>
      <c r="G270" s="115"/>
      <c r="H270" s="116" t="n">
        <f aca="false">H271+H274+H286</f>
        <v>0</v>
      </c>
      <c r="I270" s="153" t="n">
        <f aca="false">IFERROR(H270/G270*100,0)</f>
        <v>0</v>
      </c>
      <c r="J270" s="152"/>
      <c r="K270" s="152"/>
      <c r="L270" s="152"/>
      <c r="M270" s="152"/>
      <c r="N270" s="152"/>
      <c r="O270" s="152"/>
      <c r="P270" s="152"/>
      <c r="Q270" s="152"/>
      <c r="R270" s="152"/>
      <c r="S270" s="152"/>
      <c r="T270" s="152"/>
      <c r="U270" s="152"/>
      <c r="V270" s="152"/>
      <c r="W270" s="152"/>
      <c r="X270" s="152"/>
      <c r="Y270" s="152"/>
      <c r="Z270" s="152"/>
    </row>
    <row r="271" customFormat="false" ht="30" hidden="false" customHeight="true" outlineLevel="0" collapsed="false">
      <c r="A271" s="119"/>
      <c r="B271" s="145" t="n">
        <v>41</v>
      </c>
      <c r="C271" s="146"/>
      <c r="D271" s="147"/>
      <c r="E271" s="158" t="s">
        <v>174</v>
      </c>
      <c r="F271" s="124" t="n">
        <v>0</v>
      </c>
      <c r="G271" s="124" t="n">
        <v>0</v>
      </c>
      <c r="H271" s="125" t="n">
        <f aca="false">H272</f>
        <v>0</v>
      </c>
      <c r="I271" s="126" t="n">
        <f aca="false">IFERROR(H271/G271*100,0)</f>
        <v>0</v>
      </c>
      <c r="J271" s="119"/>
      <c r="K271" s="119"/>
      <c r="L271" s="119"/>
      <c r="M271" s="119"/>
      <c r="N271" s="119"/>
      <c r="O271" s="119"/>
      <c r="P271" s="119"/>
      <c r="Q271" s="119"/>
      <c r="R271" s="119"/>
      <c r="S271" s="119"/>
      <c r="T271" s="119"/>
      <c r="U271" s="119"/>
      <c r="V271" s="119"/>
      <c r="W271" s="119"/>
      <c r="X271" s="119"/>
      <c r="Y271" s="119"/>
      <c r="Z271" s="119"/>
    </row>
    <row r="272" customFormat="false" ht="30" hidden="false" customHeight="true" outlineLevel="0" collapsed="false">
      <c r="A272" s="127"/>
      <c r="B272" s="128"/>
      <c r="C272" s="129" t="n">
        <v>412</v>
      </c>
      <c r="D272" s="130"/>
      <c r="E272" s="150" t="s">
        <v>175</v>
      </c>
      <c r="F272" s="132" t="n">
        <v>0</v>
      </c>
      <c r="G272" s="132" t="n">
        <v>0</v>
      </c>
      <c r="H272" s="133" t="n">
        <f aca="false">H273</f>
        <v>0</v>
      </c>
      <c r="I272" s="159" t="n">
        <f aca="false">IFERROR(H272/G272*100,0)</f>
        <v>0</v>
      </c>
      <c r="J272" s="127"/>
      <c r="K272" s="127"/>
      <c r="L272" s="127"/>
      <c r="M272" s="127"/>
      <c r="N272" s="127"/>
      <c r="O272" s="127"/>
      <c r="P272" s="127"/>
      <c r="Q272" s="127"/>
      <c r="R272" s="127"/>
      <c r="S272" s="127"/>
      <c r="T272" s="127"/>
      <c r="U272" s="127"/>
      <c r="V272" s="127"/>
      <c r="W272" s="127"/>
      <c r="X272" s="127"/>
      <c r="Y272" s="127"/>
      <c r="Z272" s="127"/>
    </row>
    <row r="273" customFormat="false" ht="30" hidden="false" customHeight="true" outlineLevel="0" collapsed="false">
      <c r="A273" s="112"/>
      <c r="B273" s="134"/>
      <c r="C273" s="160"/>
      <c r="D273" s="136" t="n">
        <v>4123</v>
      </c>
      <c r="E273" s="149" t="s">
        <v>176</v>
      </c>
      <c r="F273" s="138" t="n">
        <v>0</v>
      </c>
      <c r="G273" s="142" t="n">
        <v>0</v>
      </c>
      <c r="H273" s="139"/>
      <c r="I273" s="159" t="n">
        <f aca="false">IFERROR(H273/G273*100,0)</f>
        <v>0</v>
      </c>
      <c r="J273" s="112"/>
      <c r="K273" s="112"/>
      <c r="L273" s="112"/>
      <c r="M273" s="112"/>
      <c r="N273" s="112"/>
      <c r="O273" s="112"/>
      <c r="P273" s="112"/>
      <c r="Q273" s="112"/>
      <c r="R273" s="112"/>
      <c r="S273" s="112"/>
      <c r="T273" s="112"/>
      <c r="U273" s="112"/>
      <c r="V273" s="112"/>
      <c r="W273" s="112"/>
      <c r="X273" s="112"/>
      <c r="Y273" s="112"/>
      <c r="Z273" s="112"/>
    </row>
    <row r="274" customFormat="false" ht="30" hidden="false" customHeight="true" outlineLevel="0" collapsed="false">
      <c r="A274" s="119"/>
      <c r="B274" s="145" t="n">
        <v>42</v>
      </c>
      <c r="C274" s="146"/>
      <c r="D274" s="147"/>
      <c r="E274" s="158" t="s">
        <v>177</v>
      </c>
      <c r="F274" s="124" t="n">
        <v>0</v>
      </c>
      <c r="G274" s="124" t="n">
        <v>0</v>
      </c>
      <c r="H274" s="125" t="n">
        <f aca="false">H275+H277+H284</f>
        <v>0</v>
      </c>
      <c r="I274" s="126" t="n">
        <f aca="false">IFERROR(H274/G274*100,0)</f>
        <v>0</v>
      </c>
      <c r="J274" s="119"/>
      <c r="K274" s="119"/>
      <c r="L274" s="119"/>
      <c r="M274" s="119"/>
      <c r="N274" s="119"/>
      <c r="O274" s="119"/>
      <c r="P274" s="119"/>
      <c r="Q274" s="119"/>
      <c r="R274" s="119"/>
      <c r="S274" s="119"/>
      <c r="T274" s="119"/>
      <c r="U274" s="119"/>
      <c r="V274" s="119"/>
      <c r="W274" s="119"/>
      <c r="X274" s="119"/>
      <c r="Y274" s="119"/>
      <c r="Z274" s="119"/>
    </row>
    <row r="275" customFormat="false" ht="30" hidden="false" customHeight="true" outlineLevel="0" collapsed="false">
      <c r="A275" s="127"/>
      <c r="B275" s="128"/>
      <c r="C275" s="129" t="n">
        <v>421</v>
      </c>
      <c r="D275" s="130"/>
      <c r="E275" s="150" t="s">
        <v>178</v>
      </c>
      <c r="F275" s="132" t="n">
        <v>0</v>
      </c>
      <c r="G275" s="132" t="n">
        <v>0</v>
      </c>
      <c r="H275" s="133" t="n">
        <f aca="false">H276</f>
        <v>0</v>
      </c>
      <c r="I275" s="159" t="n">
        <f aca="false">IFERROR(H275/G275*100,0)</f>
        <v>0</v>
      </c>
      <c r="J275" s="127"/>
      <c r="K275" s="127"/>
      <c r="L275" s="127"/>
      <c r="M275" s="127"/>
      <c r="N275" s="127"/>
      <c r="O275" s="127"/>
      <c r="P275" s="127"/>
      <c r="Q275" s="127"/>
      <c r="R275" s="127"/>
      <c r="S275" s="127"/>
      <c r="T275" s="127"/>
      <c r="U275" s="127"/>
      <c r="V275" s="127"/>
      <c r="W275" s="127"/>
      <c r="X275" s="127"/>
      <c r="Y275" s="127"/>
      <c r="Z275" s="127"/>
    </row>
    <row r="276" customFormat="false" ht="30" hidden="false" customHeight="true" outlineLevel="0" collapsed="false">
      <c r="A276" s="112"/>
      <c r="B276" s="134"/>
      <c r="C276" s="135"/>
      <c r="D276" s="136" t="n">
        <v>4214</v>
      </c>
      <c r="E276" s="149" t="s">
        <v>179</v>
      </c>
      <c r="F276" s="138" t="n">
        <v>0</v>
      </c>
      <c r="G276" s="138" t="n">
        <v>0</v>
      </c>
      <c r="H276" s="151"/>
      <c r="I276" s="159" t="n">
        <f aca="false">IFERROR(H276/G276*100,0)</f>
        <v>0</v>
      </c>
      <c r="J276" s="112"/>
      <c r="K276" s="112"/>
      <c r="L276" s="112"/>
      <c r="M276" s="112"/>
      <c r="N276" s="112"/>
      <c r="O276" s="112"/>
      <c r="P276" s="112"/>
      <c r="Q276" s="112"/>
      <c r="R276" s="112"/>
      <c r="S276" s="112"/>
      <c r="T276" s="112"/>
      <c r="U276" s="112"/>
      <c r="V276" s="112"/>
      <c r="W276" s="112"/>
      <c r="X276" s="112"/>
      <c r="Y276" s="112"/>
      <c r="Z276" s="112"/>
    </row>
    <row r="277" customFormat="false" ht="30" hidden="false" customHeight="true" outlineLevel="0" collapsed="false">
      <c r="A277" s="127"/>
      <c r="B277" s="128"/>
      <c r="C277" s="129" t="n">
        <v>422</v>
      </c>
      <c r="D277" s="130"/>
      <c r="E277" s="150" t="s">
        <v>180</v>
      </c>
      <c r="F277" s="132" t="n">
        <v>0</v>
      </c>
      <c r="G277" s="132" t="n">
        <v>0</v>
      </c>
      <c r="H277" s="133" t="n">
        <f aca="false">H278+H279+H280+H281+H282+H283</f>
        <v>0</v>
      </c>
      <c r="I277" s="159" t="n">
        <f aca="false">IFERROR(H277/G277*100,0)</f>
        <v>0</v>
      </c>
      <c r="J277" s="127"/>
      <c r="K277" s="127"/>
      <c r="L277" s="127"/>
      <c r="M277" s="127"/>
      <c r="N277" s="127"/>
      <c r="O277" s="127"/>
      <c r="P277" s="127"/>
      <c r="Q277" s="127"/>
      <c r="R277" s="127"/>
      <c r="S277" s="127"/>
      <c r="T277" s="127"/>
      <c r="U277" s="127"/>
      <c r="V277" s="127"/>
      <c r="W277" s="127"/>
      <c r="X277" s="127"/>
      <c r="Y277" s="127"/>
      <c r="Z277" s="127"/>
    </row>
    <row r="278" customFormat="false" ht="30" hidden="false" customHeight="true" outlineLevel="0" collapsed="false">
      <c r="A278" s="112"/>
      <c r="B278" s="134"/>
      <c r="C278" s="160"/>
      <c r="D278" s="136" t="n">
        <v>4221</v>
      </c>
      <c r="E278" s="149" t="s">
        <v>181</v>
      </c>
      <c r="F278" s="138"/>
      <c r="G278" s="138"/>
      <c r="H278" s="151"/>
      <c r="I278" s="159" t="n">
        <f aca="false">IFERROR(H278/G278*100,0)</f>
        <v>0</v>
      </c>
      <c r="J278" s="112"/>
      <c r="K278" s="112"/>
      <c r="L278" s="112"/>
      <c r="M278" s="112"/>
      <c r="N278" s="112"/>
      <c r="O278" s="112"/>
      <c r="P278" s="112"/>
      <c r="Q278" s="112"/>
      <c r="R278" s="112"/>
      <c r="S278" s="112"/>
      <c r="T278" s="112"/>
      <c r="U278" s="112"/>
      <c r="V278" s="112"/>
      <c r="W278" s="112"/>
      <c r="X278" s="112"/>
      <c r="Y278" s="112"/>
      <c r="Z278" s="112"/>
    </row>
    <row r="279" customFormat="false" ht="30" hidden="false" customHeight="true" outlineLevel="0" collapsed="false">
      <c r="A279" s="112"/>
      <c r="B279" s="134"/>
      <c r="C279" s="160"/>
      <c r="D279" s="136" t="n">
        <v>4222</v>
      </c>
      <c r="E279" s="149" t="s">
        <v>252</v>
      </c>
      <c r="F279" s="138" t="n">
        <v>0</v>
      </c>
      <c r="G279" s="138" t="n">
        <v>0</v>
      </c>
      <c r="H279" s="151"/>
      <c r="I279" s="159" t="n">
        <f aca="false">IFERROR(H279/G279*100,0)</f>
        <v>0</v>
      </c>
      <c r="J279" s="112"/>
      <c r="K279" s="112"/>
      <c r="L279" s="112"/>
      <c r="M279" s="112"/>
      <c r="N279" s="112"/>
      <c r="O279" s="112"/>
      <c r="P279" s="112"/>
      <c r="Q279" s="112"/>
      <c r="R279" s="112"/>
      <c r="S279" s="112"/>
      <c r="T279" s="112"/>
      <c r="U279" s="112"/>
      <c r="V279" s="112"/>
      <c r="W279" s="112"/>
      <c r="X279" s="112"/>
      <c r="Y279" s="112"/>
      <c r="Z279" s="112"/>
    </row>
    <row r="280" customFormat="false" ht="30" hidden="false" customHeight="true" outlineLevel="0" collapsed="false">
      <c r="A280" s="112"/>
      <c r="B280" s="134"/>
      <c r="C280" s="160"/>
      <c r="D280" s="136" t="n">
        <v>4223</v>
      </c>
      <c r="E280" s="149" t="s">
        <v>183</v>
      </c>
      <c r="F280" s="138" t="n">
        <v>0</v>
      </c>
      <c r="G280" s="138" t="n">
        <v>0</v>
      </c>
      <c r="H280" s="151"/>
      <c r="I280" s="159" t="n">
        <f aca="false">IFERROR(H280/G280*100,0)</f>
        <v>0</v>
      </c>
      <c r="J280" s="112"/>
      <c r="K280" s="112"/>
      <c r="L280" s="112"/>
      <c r="M280" s="112"/>
      <c r="N280" s="112"/>
      <c r="O280" s="112"/>
      <c r="P280" s="112"/>
      <c r="Q280" s="112"/>
      <c r="R280" s="112"/>
      <c r="S280" s="112"/>
      <c r="T280" s="112"/>
      <c r="U280" s="112"/>
      <c r="V280" s="112"/>
      <c r="W280" s="112"/>
      <c r="X280" s="112"/>
      <c r="Y280" s="112"/>
      <c r="Z280" s="112"/>
    </row>
    <row r="281" customFormat="false" ht="30" hidden="false" customHeight="true" outlineLevel="0" collapsed="false">
      <c r="A281" s="112"/>
      <c r="B281" s="134"/>
      <c r="C281" s="160"/>
      <c r="D281" s="136" t="n">
        <v>4225</v>
      </c>
      <c r="E281" s="149" t="s">
        <v>184</v>
      </c>
      <c r="F281" s="138"/>
      <c r="G281" s="138" t="n">
        <v>0</v>
      </c>
      <c r="H281" s="151"/>
      <c r="I281" s="159" t="n">
        <f aca="false">IFERROR(H281/G281*100,0)</f>
        <v>0</v>
      </c>
      <c r="J281" s="112"/>
      <c r="K281" s="112"/>
      <c r="L281" s="112"/>
      <c r="M281" s="112"/>
      <c r="N281" s="112"/>
      <c r="O281" s="112"/>
      <c r="P281" s="112"/>
      <c r="Q281" s="112"/>
      <c r="R281" s="112"/>
      <c r="S281" s="112"/>
      <c r="T281" s="112"/>
      <c r="U281" s="112"/>
      <c r="V281" s="112"/>
      <c r="W281" s="112"/>
      <c r="X281" s="112"/>
      <c r="Y281" s="112"/>
      <c r="Z281" s="112"/>
    </row>
    <row r="282" customFormat="false" ht="30" hidden="false" customHeight="true" outlineLevel="0" collapsed="false">
      <c r="A282" s="112"/>
      <c r="B282" s="134"/>
      <c r="C282" s="135"/>
      <c r="D282" s="136" t="n">
        <v>4226</v>
      </c>
      <c r="E282" s="149" t="s">
        <v>185</v>
      </c>
      <c r="F282" s="138"/>
      <c r="G282" s="138" t="n">
        <v>0</v>
      </c>
      <c r="H282" s="151"/>
      <c r="I282" s="159" t="n">
        <f aca="false">IFERROR(H282/G282*100,0)</f>
        <v>0</v>
      </c>
      <c r="J282" s="112"/>
      <c r="K282" s="112"/>
      <c r="L282" s="112"/>
      <c r="M282" s="112"/>
      <c r="N282" s="112"/>
      <c r="O282" s="112"/>
      <c r="P282" s="112"/>
      <c r="Q282" s="112"/>
      <c r="R282" s="112"/>
      <c r="S282" s="112"/>
      <c r="T282" s="112"/>
      <c r="U282" s="112"/>
      <c r="V282" s="112"/>
      <c r="W282" s="112"/>
      <c r="X282" s="112"/>
      <c r="Y282" s="112"/>
      <c r="Z282" s="112"/>
    </row>
    <row r="283" customFormat="false" ht="30" hidden="false" customHeight="true" outlineLevel="0" collapsed="false">
      <c r="A283" s="112"/>
      <c r="B283" s="134"/>
      <c r="C283" s="135"/>
      <c r="D283" s="136" t="n">
        <v>4227</v>
      </c>
      <c r="E283" s="149" t="s">
        <v>186</v>
      </c>
      <c r="F283" s="138" t="n">
        <v>0</v>
      </c>
      <c r="G283" s="138"/>
      <c r="H283" s="151"/>
      <c r="I283" s="159" t="n">
        <f aca="false">IFERROR(H283/G283*100,0)</f>
        <v>0</v>
      </c>
      <c r="J283" s="112"/>
      <c r="K283" s="112"/>
      <c r="L283" s="112"/>
      <c r="M283" s="112"/>
      <c r="N283" s="112"/>
      <c r="O283" s="112"/>
      <c r="P283" s="112"/>
      <c r="Q283" s="112"/>
      <c r="R283" s="112"/>
      <c r="S283" s="112"/>
      <c r="T283" s="112"/>
      <c r="U283" s="112"/>
      <c r="V283" s="112"/>
      <c r="W283" s="112"/>
      <c r="X283" s="112"/>
      <c r="Y283" s="112"/>
      <c r="Z283" s="112"/>
    </row>
    <row r="284" customFormat="false" ht="30" hidden="false" customHeight="true" outlineLevel="0" collapsed="false">
      <c r="A284" s="127"/>
      <c r="B284" s="128"/>
      <c r="C284" s="129" t="n">
        <v>423</v>
      </c>
      <c r="D284" s="130"/>
      <c r="E284" s="150" t="s">
        <v>187</v>
      </c>
      <c r="F284" s="132" t="n">
        <v>0</v>
      </c>
      <c r="G284" s="132" t="n">
        <v>0</v>
      </c>
      <c r="H284" s="133" t="n">
        <f aca="false">H285</f>
        <v>0</v>
      </c>
      <c r="I284" s="159" t="n">
        <f aca="false">IFERROR(H284/G284*100,0)</f>
        <v>0</v>
      </c>
      <c r="J284" s="127"/>
      <c r="K284" s="127"/>
      <c r="L284" s="127"/>
      <c r="M284" s="127"/>
      <c r="N284" s="127"/>
      <c r="O284" s="127"/>
      <c r="P284" s="127"/>
      <c r="Q284" s="127"/>
      <c r="R284" s="127"/>
      <c r="S284" s="127"/>
      <c r="T284" s="127"/>
      <c r="U284" s="127"/>
      <c r="V284" s="127"/>
      <c r="W284" s="127"/>
      <c r="X284" s="127"/>
      <c r="Y284" s="127"/>
      <c r="Z284" s="127"/>
    </row>
    <row r="285" customFormat="false" ht="30" hidden="false" customHeight="true" outlineLevel="0" collapsed="false">
      <c r="A285" s="112"/>
      <c r="B285" s="134"/>
      <c r="C285" s="135"/>
      <c r="D285" s="136" t="n">
        <v>4231</v>
      </c>
      <c r="E285" s="149" t="s">
        <v>253</v>
      </c>
      <c r="F285" s="138" t="n">
        <v>0</v>
      </c>
      <c r="G285" s="138" t="n">
        <v>0</v>
      </c>
      <c r="H285" s="151"/>
      <c r="I285" s="159" t="n">
        <f aca="false">IFERROR(H285/G285*100,0)</f>
        <v>0</v>
      </c>
      <c r="J285" s="112"/>
      <c r="K285" s="112"/>
      <c r="L285" s="112"/>
      <c r="M285" s="112"/>
      <c r="N285" s="112"/>
      <c r="O285" s="112"/>
      <c r="P285" s="112"/>
      <c r="Q285" s="112"/>
      <c r="R285" s="112"/>
      <c r="S285" s="112"/>
      <c r="T285" s="112"/>
      <c r="U285" s="112"/>
      <c r="V285" s="112"/>
      <c r="W285" s="112"/>
      <c r="X285" s="112"/>
      <c r="Y285" s="112"/>
      <c r="Z285" s="112"/>
    </row>
    <row r="286" customFormat="false" ht="30" hidden="false" customHeight="true" outlineLevel="0" collapsed="false">
      <c r="A286" s="119"/>
      <c r="B286" s="145" t="n">
        <v>45</v>
      </c>
      <c r="C286" s="146"/>
      <c r="D286" s="147"/>
      <c r="E286" s="158" t="s">
        <v>254</v>
      </c>
      <c r="F286" s="124" t="n">
        <v>0</v>
      </c>
      <c r="G286" s="124" t="n">
        <v>0</v>
      </c>
      <c r="H286" s="125" t="n">
        <f aca="false">H287</f>
        <v>0</v>
      </c>
      <c r="I286" s="126" t="n">
        <f aca="false">IFERROR(H286/G286*100,0)</f>
        <v>0</v>
      </c>
      <c r="J286" s="119"/>
      <c r="K286" s="119"/>
      <c r="L286" s="119"/>
      <c r="M286" s="119"/>
      <c r="N286" s="119"/>
      <c r="O286" s="119"/>
      <c r="P286" s="119"/>
      <c r="Q286" s="119"/>
      <c r="R286" s="119"/>
      <c r="S286" s="119"/>
      <c r="T286" s="119"/>
      <c r="U286" s="119"/>
      <c r="V286" s="119"/>
      <c r="W286" s="119"/>
      <c r="X286" s="119"/>
      <c r="Y286" s="119"/>
      <c r="Z286" s="119"/>
    </row>
    <row r="287" customFormat="false" ht="30" hidden="false" customHeight="true" outlineLevel="0" collapsed="false">
      <c r="A287" s="127"/>
      <c r="B287" s="161"/>
      <c r="C287" s="162" t="n">
        <v>451</v>
      </c>
      <c r="D287" s="163"/>
      <c r="E287" s="164" t="s">
        <v>190</v>
      </c>
      <c r="F287" s="165" t="n">
        <v>0</v>
      </c>
      <c r="G287" s="165"/>
      <c r="H287" s="166"/>
      <c r="I287" s="159" t="n">
        <f aca="false">IFERROR(H287/G287*100,0)</f>
        <v>0</v>
      </c>
      <c r="J287" s="127"/>
      <c r="K287" s="127"/>
      <c r="L287" s="127"/>
      <c r="M287" s="127"/>
      <c r="N287" s="127"/>
      <c r="O287" s="127"/>
      <c r="P287" s="127"/>
      <c r="Q287" s="127"/>
      <c r="R287" s="127"/>
      <c r="S287" s="127"/>
      <c r="T287" s="127"/>
      <c r="U287" s="127"/>
      <c r="V287" s="127"/>
      <c r="W287" s="127"/>
      <c r="X287" s="127"/>
      <c r="Y287" s="127"/>
      <c r="Z287" s="127"/>
    </row>
    <row r="288" customFormat="false" ht="15" hidden="false" customHeight="true" outlineLevel="0" collapsed="false">
      <c r="A288" s="112" t="s">
        <v>236</v>
      </c>
      <c r="B288" s="113" t="s">
        <v>227</v>
      </c>
      <c r="C288" s="113"/>
      <c r="D288" s="113"/>
      <c r="E288" s="118" t="s">
        <v>255</v>
      </c>
      <c r="F288" s="115" t="n">
        <v>2000</v>
      </c>
      <c r="G288" s="115" t="n">
        <v>3000</v>
      </c>
      <c r="H288" s="116" t="n">
        <f aca="false">H289+H292+H304</f>
        <v>2438.62</v>
      </c>
      <c r="I288" s="153" t="n">
        <f aca="false">IFERROR(H288/G288*100,0)</f>
        <v>81.2873333333333</v>
      </c>
      <c r="J288" s="112"/>
      <c r="K288" s="112"/>
      <c r="L288" s="112"/>
      <c r="M288" s="112"/>
      <c r="N288" s="112"/>
      <c r="O288" s="112"/>
      <c r="P288" s="112"/>
      <c r="Q288" s="112"/>
      <c r="R288" s="112"/>
      <c r="S288" s="112"/>
      <c r="T288" s="112"/>
      <c r="U288" s="112"/>
      <c r="V288" s="112"/>
      <c r="W288" s="112"/>
      <c r="X288" s="112"/>
      <c r="Y288" s="112"/>
      <c r="Z288" s="112"/>
    </row>
    <row r="289" customFormat="false" ht="30" hidden="false" customHeight="true" outlineLevel="0" collapsed="false">
      <c r="A289" s="119"/>
      <c r="B289" s="145" t="n">
        <v>41</v>
      </c>
      <c r="C289" s="146"/>
      <c r="D289" s="147"/>
      <c r="E289" s="158" t="s">
        <v>174</v>
      </c>
      <c r="F289" s="124" t="n">
        <v>0</v>
      </c>
      <c r="G289" s="124" t="n">
        <v>0</v>
      </c>
      <c r="H289" s="125" t="n">
        <f aca="false">H290</f>
        <v>0</v>
      </c>
      <c r="I289" s="126" t="n">
        <f aca="false">IFERROR(H289/G289*100,0)</f>
        <v>0</v>
      </c>
      <c r="J289" s="119"/>
      <c r="K289" s="119"/>
      <c r="L289" s="119"/>
      <c r="M289" s="119"/>
      <c r="N289" s="119"/>
      <c r="O289" s="119"/>
      <c r="P289" s="119"/>
      <c r="Q289" s="119"/>
      <c r="R289" s="119"/>
      <c r="S289" s="119"/>
      <c r="T289" s="119"/>
      <c r="U289" s="119"/>
      <c r="V289" s="119"/>
      <c r="W289" s="119"/>
      <c r="X289" s="119"/>
      <c r="Y289" s="119"/>
      <c r="Z289" s="119"/>
    </row>
    <row r="290" customFormat="false" ht="30" hidden="false" customHeight="true" outlineLevel="0" collapsed="false">
      <c r="A290" s="127"/>
      <c r="B290" s="128"/>
      <c r="C290" s="129" t="n">
        <v>412</v>
      </c>
      <c r="D290" s="130"/>
      <c r="E290" s="150" t="s">
        <v>175</v>
      </c>
      <c r="F290" s="132" t="n">
        <v>0</v>
      </c>
      <c r="G290" s="132"/>
      <c r="H290" s="133" t="n">
        <f aca="false">H291</f>
        <v>0</v>
      </c>
      <c r="I290" s="159" t="n">
        <f aca="false">IFERROR(H290/G290*100,0)</f>
        <v>0</v>
      </c>
      <c r="J290" s="127"/>
      <c r="K290" s="127"/>
      <c r="L290" s="127"/>
      <c r="M290" s="127"/>
      <c r="N290" s="127"/>
      <c r="O290" s="127"/>
      <c r="P290" s="127"/>
      <c r="Q290" s="127"/>
      <c r="R290" s="127"/>
      <c r="S290" s="127"/>
      <c r="T290" s="127"/>
      <c r="U290" s="127"/>
      <c r="V290" s="127"/>
      <c r="W290" s="127"/>
      <c r="X290" s="127"/>
      <c r="Y290" s="127"/>
      <c r="Z290" s="127"/>
    </row>
    <row r="291" customFormat="false" ht="30" hidden="false" customHeight="true" outlineLevel="0" collapsed="false">
      <c r="A291" s="112"/>
      <c r="B291" s="134"/>
      <c r="C291" s="160"/>
      <c r="D291" s="136" t="n">
        <v>4123</v>
      </c>
      <c r="E291" s="149" t="s">
        <v>176</v>
      </c>
      <c r="F291" s="138" t="n">
        <v>0</v>
      </c>
      <c r="G291" s="142"/>
      <c r="H291" s="139"/>
      <c r="I291" s="159" t="n">
        <f aca="false">IFERROR(H291/G291*100,0)</f>
        <v>0</v>
      </c>
      <c r="J291" s="112"/>
      <c r="K291" s="112"/>
      <c r="L291" s="112"/>
      <c r="M291" s="112"/>
      <c r="N291" s="112"/>
      <c r="O291" s="112"/>
      <c r="P291" s="112"/>
      <c r="Q291" s="112"/>
      <c r="R291" s="112"/>
      <c r="S291" s="112"/>
      <c r="T291" s="112"/>
      <c r="U291" s="112"/>
      <c r="V291" s="112"/>
      <c r="W291" s="112"/>
      <c r="X291" s="112"/>
      <c r="Y291" s="112"/>
      <c r="Z291" s="112"/>
    </row>
    <row r="292" customFormat="false" ht="30" hidden="false" customHeight="true" outlineLevel="0" collapsed="false">
      <c r="A292" s="119"/>
      <c r="B292" s="145" t="n">
        <v>42</v>
      </c>
      <c r="C292" s="146"/>
      <c r="D292" s="147"/>
      <c r="E292" s="158" t="s">
        <v>177</v>
      </c>
      <c r="F292" s="124" t="n">
        <v>0</v>
      </c>
      <c r="G292" s="124" t="n">
        <v>0</v>
      </c>
      <c r="H292" s="125" t="n">
        <f aca="false">H293+H295+H302</f>
        <v>2438.62</v>
      </c>
      <c r="I292" s="126" t="n">
        <f aca="false">IFERROR(H292/G292*100,0)</f>
        <v>0</v>
      </c>
      <c r="J292" s="119"/>
      <c r="K292" s="119"/>
      <c r="L292" s="119"/>
      <c r="M292" s="119"/>
      <c r="N292" s="119"/>
      <c r="O292" s="119"/>
      <c r="P292" s="119"/>
      <c r="Q292" s="119"/>
      <c r="R292" s="119"/>
      <c r="S292" s="119"/>
      <c r="T292" s="119"/>
      <c r="U292" s="119"/>
      <c r="V292" s="119"/>
      <c r="W292" s="119"/>
      <c r="X292" s="119"/>
      <c r="Y292" s="119"/>
      <c r="Z292" s="119"/>
    </row>
    <row r="293" customFormat="false" ht="30" hidden="false" customHeight="true" outlineLevel="0" collapsed="false">
      <c r="A293" s="127"/>
      <c r="B293" s="128"/>
      <c r="C293" s="129" t="n">
        <v>421</v>
      </c>
      <c r="D293" s="130"/>
      <c r="E293" s="150" t="s">
        <v>178</v>
      </c>
      <c r="F293" s="132" t="n">
        <v>0</v>
      </c>
      <c r="G293" s="132" t="n">
        <v>0</v>
      </c>
      <c r="H293" s="133" t="n">
        <f aca="false">H294</f>
        <v>0</v>
      </c>
      <c r="I293" s="159" t="n">
        <f aca="false">IFERROR(H293/G293*100,0)</f>
        <v>0</v>
      </c>
      <c r="J293" s="127"/>
      <c r="K293" s="127"/>
      <c r="L293" s="127"/>
      <c r="M293" s="127"/>
      <c r="N293" s="127"/>
      <c r="O293" s="127"/>
      <c r="P293" s="127"/>
      <c r="Q293" s="127"/>
      <c r="R293" s="127"/>
      <c r="S293" s="127"/>
      <c r="T293" s="127"/>
      <c r="U293" s="127"/>
      <c r="V293" s="127"/>
      <c r="W293" s="127"/>
      <c r="X293" s="127"/>
      <c r="Y293" s="127"/>
      <c r="Z293" s="127"/>
    </row>
    <row r="294" customFormat="false" ht="30" hidden="false" customHeight="true" outlineLevel="0" collapsed="false">
      <c r="A294" s="112"/>
      <c r="B294" s="134"/>
      <c r="C294" s="135"/>
      <c r="D294" s="136" t="n">
        <v>4214</v>
      </c>
      <c r="E294" s="149" t="s">
        <v>179</v>
      </c>
      <c r="F294" s="138" t="n">
        <v>0</v>
      </c>
      <c r="G294" s="138" t="n">
        <v>0</v>
      </c>
      <c r="H294" s="151"/>
      <c r="I294" s="126" t="n">
        <f aca="false">IFERROR(H294/G294*100,0)</f>
        <v>0</v>
      </c>
      <c r="J294" s="112"/>
      <c r="K294" s="112"/>
      <c r="L294" s="112"/>
      <c r="M294" s="112"/>
      <c r="N294" s="112"/>
      <c r="O294" s="112"/>
      <c r="P294" s="112"/>
      <c r="Q294" s="112"/>
      <c r="R294" s="112"/>
      <c r="S294" s="112"/>
      <c r="T294" s="112"/>
      <c r="U294" s="112"/>
      <c r="V294" s="112"/>
      <c r="W294" s="112"/>
      <c r="X294" s="112"/>
      <c r="Y294" s="112"/>
      <c r="Z294" s="112"/>
    </row>
    <row r="295" customFormat="false" ht="30" hidden="false" customHeight="true" outlineLevel="0" collapsed="false">
      <c r="A295" s="127"/>
      <c r="B295" s="128"/>
      <c r="C295" s="129" t="n">
        <v>422</v>
      </c>
      <c r="D295" s="130"/>
      <c r="E295" s="150" t="s">
        <v>180</v>
      </c>
      <c r="F295" s="132" t="n">
        <v>0</v>
      </c>
      <c r="G295" s="132" t="n">
        <v>0</v>
      </c>
      <c r="H295" s="133" t="n">
        <f aca="false">H296+H297+H298+H299+H300+H301</f>
        <v>2438.62</v>
      </c>
      <c r="I295" s="159" t="n">
        <f aca="false">IFERROR(H295/G295*100,0)</f>
        <v>0</v>
      </c>
      <c r="J295" s="127"/>
      <c r="K295" s="127"/>
      <c r="L295" s="127"/>
      <c r="M295" s="127"/>
      <c r="N295" s="127"/>
      <c r="O295" s="127"/>
      <c r="P295" s="127"/>
      <c r="Q295" s="127"/>
      <c r="R295" s="127"/>
      <c r="S295" s="127"/>
      <c r="T295" s="127"/>
      <c r="U295" s="127"/>
      <c r="V295" s="127"/>
      <c r="W295" s="127"/>
      <c r="X295" s="127"/>
      <c r="Y295" s="127"/>
      <c r="Z295" s="127"/>
    </row>
    <row r="296" customFormat="false" ht="30" hidden="false" customHeight="true" outlineLevel="0" collapsed="false">
      <c r="A296" s="112"/>
      <c r="B296" s="134"/>
      <c r="C296" s="160"/>
      <c r="D296" s="136" t="n">
        <v>4221</v>
      </c>
      <c r="E296" s="149" t="s">
        <v>181</v>
      </c>
      <c r="F296" s="138" t="n">
        <v>2000</v>
      </c>
      <c r="G296" s="138" t="n">
        <v>3000</v>
      </c>
      <c r="H296" s="151" t="n">
        <v>2438.62</v>
      </c>
      <c r="I296" s="159" t="n">
        <f aca="false">IFERROR(H296/G296*100,0)</f>
        <v>81.2873333333333</v>
      </c>
      <c r="J296" s="112"/>
      <c r="K296" s="112"/>
      <c r="L296" s="112"/>
      <c r="M296" s="112"/>
      <c r="N296" s="112"/>
      <c r="O296" s="112"/>
      <c r="P296" s="112"/>
      <c r="Q296" s="112"/>
      <c r="R296" s="112"/>
      <c r="S296" s="112"/>
      <c r="T296" s="112"/>
      <c r="U296" s="112"/>
      <c r="V296" s="112"/>
      <c r="W296" s="112"/>
      <c r="X296" s="112"/>
      <c r="Y296" s="112"/>
      <c r="Z296" s="112"/>
    </row>
    <row r="297" customFormat="false" ht="30" hidden="false" customHeight="true" outlineLevel="0" collapsed="false">
      <c r="A297" s="112"/>
      <c r="B297" s="134"/>
      <c r="C297" s="160"/>
      <c r="D297" s="136" t="n">
        <v>4222</v>
      </c>
      <c r="E297" s="149" t="s">
        <v>252</v>
      </c>
      <c r="F297" s="138" t="n">
        <v>0</v>
      </c>
      <c r="G297" s="138" t="n">
        <v>0</v>
      </c>
      <c r="H297" s="151"/>
      <c r="I297" s="159" t="n">
        <f aca="false">IFERROR(H297/G297*100,0)</f>
        <v>0</v>
      </c>
      <c r="J297" s="112"/>
      <c r="K297" s="112"/>
      <c r="L297" s="112"/>
      <c r="M297" s="112"/>
      <c r="N297" s="112"/>
      <c r="O297" s="112"/>
      <c r="P297" s="112"/>
      <c r="Q297" s="112"/>
      <c r="R297" s="112"/>
      <c r="S297" s="112"/>
      <c r="T297" s="112"/>
      <c r="U297" s="112"/>
      <c r="V297" s="112"/>
      <c r="W297" s="112"/>
      <c r="X297" s="112"/>
      <c r="Y297" s="112"/>
      <c r="Z297" s="112"/>
    </row>
    <row r="298" customFormat="false" ht="30" hidden="false" customHeight="true" outlineLevel="0" collapsed="false">
      <c r="A298" s="112"/>
      <c r="B298" s="134"/>
      <c r="C298" s="160"/>
      <c r="D298" s="136" t="n">
        <v>4223</v>
      </c>
      <c r="E298" s="149" t="s">
        <v>183</v>
      </c>
      <c r="F298" s="138" t="n">
        <v>0</v>
      </c>
      <c r="G298" s="138" t="n">
        <v>0</v>
      </c>
      <c r="H298" s="151"/>
      <c r="I298" s="159" t="n">
        <f aca="false">IFERROR(H298/G298*100,0)</f>
        <v>0</v>
      </c>
      <c r="J298" s="112"/>
      <c r="K298" s="112"/>
      <c r="L298" s="112"/>
      <c r="M298" s="112"/>
      <c r="N298" s="112"/>
      <c r="O298" s="112"/>
      <c r="P298" s="112"/>
      <c r="Q298" s="112"/>
      <c r="R298" s="112"/>
      <c r="S298" s="112"/>
      <c r="T298" s="112"/>
      <c r="U298" s="112"/>
      <c r="V298" s="112"/>
      <c r="W298" s="112"/>
      <c r="X298" s="112"/>
      <c r="Y298" s="112"/>
      <c r="Z298" s="112"/>
    </row>
    <row r="299" customFormat="false" ht="30" hidden="false" customHeight="true" outlineLevel="0" collapsed="false">
      <c r="A299" s="112"/>
      <c r="B299" s="134"/>
      <c r="C299" s="160"/>
      <c r="D299" s="136" t="n">
        <v>4225</v>
      </c>
      <c r="E299" s="149" t="s">
        <v>184</v>
      </c>
      <c r="F299" s="138" t="n">
        <v>0</v>
      </c>
      <c r="G299" s="138" t="n">
        <v>0</v>
      </c>
      <c r="H299" s="151"/>
      <c r="I299" s="159" t="n">
        <f aca="false">IFERROR(H299/G299*100,0)</f>
        <v>0</v>
      </c>
      <c r="J299" s="112"/>
      <c r="K299" s="112"/>
      <c r="L299" s="112"/>
      <c r="M299" s="112"/>
      <c r="N299" s="112"/>
      <c r="O299" s="112"/>
      <c r="P299" s="112"/>
      <c r="Q299" s="112"/>
      <c r="R299" s="112"/>
      <c r="S299" s="112"/>
      <c r="T299" s="112"/>
      <c r="U299" s="112"/>
      <c r="V299" s="112"/>
      <c r="W299" s="112"/>
      <c r="X299" s="112"/>
      <c r="Y299" s="112"/>
      <c r="Z299" s="112"/>
    </row>
    <row r="300" customFormat="false" ht="30" hidden="false" customHeight="true" outlineLevel="0" collapsed="false">
      <c r="A300" s="112"/>
      <c r="B300" s="134"/>
      <c r="C300" s="135"/>
      <c r="D300" s="136" t="n">
        <v>4226</v>
      </c>
      <c r="E300" s="149" t="s">
        <v>185</v>
      </c>
      <c r="F300" s="138" t="n">
        <v>0</v>
      </c>
      <c r="G300" s="138" t="n">
        <v>0</v>
      </c>
      <c r="H300" s="151"/>
      <c r="I300" s="159" t="n">
        <f aca="false">IFERROR(H300/G300*100,0)</f>
        <v>0</v>
      </c>
      <c r="J300" s="112"/>
      <c r="K300" s="112"/>
      <c r="L300" s="112"/>
      <c r="M300" s="112"/>
      <c r="N300" s="112"/>
      <c r="O300" s="112"/>
      <c r="P300" s="112"/>
      <c r="Q300" s="112"/>
      <c r="R300" s="112"/>
      <c r="S300" s="112"/>
      <c r="T300" s="112"/>
      <c r="U300" s="112"/>
      <c r="V300" s="112"/>
      <c r="W300" s="112"/>
      <c r="X300" s="112"/>
      <c r="Y300" s="112"/>
      <c r="Z300" s="112"/>
    </row>
    <row r="301" customFormat="false" ht="30" hidden="false" customHeight="true" outlineLevel="0" collapsed="false">
      <c r="A301" s="112"/>
      <c r="B301" s="134"/>
      <c r="C301" s="135"/>
      <c r="D301" s="136" t="n">
        <v>4227</v>
      </c>
      <c r="E301" s="149" t="s">
        <v>186</v>
      </c>
      <c r="F301" s="138" t="n">
        <v>0</v>
      </c>
      <c r="G301" s="138" t="n">
        <v>0</v>
      </c>
      <c r="H301" s="151"/>
      <c r="I301" s="159" t="n">
        <f aca="false">IFERROR(H301/G301*100,0)</f>
        <v>0</v>
      </c>
      <c r="J301" s="112"/>
      <c r="K301" s="112"/>
      <c r="L301" s="112"/>
      <c r="M301" s="112"/>
      <c r="N301" s="112"/>
      <c r="O301" s="112"/>
      <c r="P301" s="112"/>
      <c r="Q301" s="112"/>
      <c r="R301" s="112"/>
      <c r="S301" s="112"/>
      <c r="T301" s="112"/>
      <c r="U301" s="112"/>
      <c r="V301" s="112"/>
      <c r="W301" s="112"/>
      <c r="X301" s="112"/>
      <c r="Y301" s="112"/>
      <c r="Z301" s="112"/>
    </row>
    <row r="302" customFormat="false" ht="30" hidden="false" customHeight="true" outlineLevel="0" collapsed="false">
      <c r="A302" s="127"/>
      <c r="B302" s="128"/>
      <c r="C302" s="129" t="n">
        <v>423</v>
      </c>
      <c r="D302" s="130"/>
      <c r="E302" s="150" t="s">
        <v>187</v>
      </c>
      <c r="F302" s="132" t="n">
        <v>0</v>
      </c>
      <c r="G302" s="132" t="n">
        <v>0</v>
      </c>
      <c r="H302" s="133" t="n">
        <f aca="false">H303</f>
        <v>0</v>
      </c>
      <c r="I302" s="159" t="n">
        <f aca="false">IFERROR(H302/G302*100,0)</f>
        <v>0</v>
      </c>
      <c r="J302" s="127"/>
      <c r="K302" s="127"/>
      <c r="L302" s="127"/>
      <c r="M302" s="127"/>
      <c r="N302" s="127"/>
      <c r="O302" s="127"/>
      <c r="P302" s="127"/>
      <c r="Q302" s="127"/>
      <c r="R302" s="127"/>
      <c r="S302" s="127"/>
      <c r="T302" s="127"/>
      <c r="U302" s="127"/>
      <c r="V302" s="127"/>
      <c r="W302" s="127"/>
      <c r="X302" s="127"/>
      <c r="Y302" s="127"/>
      <c r="Z302" s="127"/>
    </row>
    <row r="303" customFormat="false" ht="30" hidden="false" customHeight="true" outlineLevel="0" collapsed="false">
      <c r="A303" s="112"/>
      <c r="B303" s="134"/>
      <c r="C303" s="135"/>
      <c r="D303" s="136" t="n">
        <v>4231</v>
      </c>
      <c r="E303" s="149" t="s">
        <v>253</v>
      </c>
      <c r="F303" s="138" t="n">
        <v>0</v>
      </c>
      <c r="G303" s="138" t="n">
        <v>0</v>
      </c>
      <c r="H303" s="151"/>
      <c r="I303" s="159" t="n">
        <f aca="false">IFERROR(H303/G303*100,0)</f>
        <v>0</v>
      </c>
      <c r="J303" s="112"/>
      <c r="K303" s="112"/>
      <c r="L303" s="112"/>
      <c r="M303" s="112"/>
      <c r="N303" s="112"/>
      <c r="O303" s="112"/>
      <c r="P303" s="112"/>
      <c r="Q303" s="112"/>
      <c r="R303" s="112"/>
      <c r="S303" s="112"/>
      <c r="T303" s="112"/>
      <c r="U303" s="112"/>
      <c r="V303" s="112"/>
      <c r="W303" s="112"/>
      <c r="X303" s="112"/>
      <c r="Y303" s="112"/>
      <c r="Z303" s="112"/>
    </row>
    <row r="304" customFormat="false" ht="30" hidden="false" customHeight="true" outlineLevel="0" collapsed="false">
      <c r="A304" s="119"/>
      <c r="B304" s="145" t="n">
        <v>45</v>
      </c>
      <c r="C304" s="146"/>
      <c r="D304" s="147"/>
      <c r="E304" s="158" t="s">
        <v>254</v>
      </c>
      <c r="F304" s="124" t="n">
        <v>0</v>
      </c>
      <c r="G304" s="124" t="n">
        <v>0</v>
      </c>
      <c r="H304" s="125" t="n">
        <f aca="false">H305</f>
        <v>0</v>
      </c>
      <c r="I304" s="126" t="n">
        <f aca="false">IFERROR(H304/G304*100,0)</f>
        <v>0</v>
      </c>
      <c r="J304" s="119"/>
      <c r="K304" s="119"/>
      <c r="L304" s="119"/>
      <c r="M304" s="119"/>
      <c r="N304" s="119"/>
      <c r="O304" s="119"/>
      <c r="P304" s="119"/>
      <c r="Q304" s="119"/>
      <c r="R304" s="119"/>
      <c r="S304" s="119"/>
      <c r="T304" s="119"/>
      <c r="U304" s="119"/>
      <c r="V304" s="119"/>
      <c r="W304" s="119"/>
      <c r="X304" s="119"/>
      <c r="Y304" s="119"/>
      <c r="Z304" s="119"/>
    </row>
    <row r="305" customFormat="false" ht="30" hidden="false" customHeight="true" outlineLevel="0" collapsed="false">
      <c r="A305" s="127"/>
      <c r="B305" s="161"/>
      <c r="C305" s="162" t="n">
        <v>451</v>
      </c>
      <c r="D305" s="163"/>
      <c r="E305" s="164" t="s">
        <v>190</v>
      </c>
      <c r="F305" s="165" t="n">
        <v>0</v>
      </c>
      <c r="G305" s="165" t="n">
        <v>0</v>
      </c>
      <c r="H305" s="166"/>
      <c r="I305" s="159" t="n">
        <f aca="false">IFERROR(H305/G305*100,0)</f>
        <v>0</v>
      </c>
      <c r="J305" s="127"/>
      <c r="K305" s="127"/>
      <c r="L305" s="127"/>
      <c r="M305" s="127"/>
      <c r="N305" s="127"/>
      <c r="O305" s="127"/>
      <c r="P305" s="127"/>
      <c r="Q305" s="127"/>
      <c r="R305" s="127"/>
      <c r="S305" s="127"/>
      <c r="T305" s="127"/>
      <c r="U305" s="127"/>
      <c r="V305" s="127"/>
      <c r="W305" s="127"/>
      <c r="X305" s="127"/>
      <c r="Y305" s="127"/>
      <c r="Z305" s="127"/>
    </row>
    <row r="306" customFormat="false" ht="15.75" hidden="false" customHeight="true" outlineLevel="0" collapsed="false">
      <c r="A306" s="112" t="s">
        <v>236</v>
      </c>
      <c r="B306" s="113" t="s">
        <v>256</v>
      </c>
      <c r="C306" s="113"/>
      <c r="D306" s="113"/>
      <c r="E306" s="118" t="s">
        <v>230</v>
      </c>
      <c r="F306" s="115" t="n">
        <v>0</v>
      </c>
      <c r="G306" s="115" t="n">
        <v>0</v>
      </c>
      <c r="H306" s="116" t="n">
        <f aca="false">H307+H310+H322</f>
        <v>0</v>
      </c>
      <c r="I306" s="153" t="n">
        <f aca="false">IFERROR(H306/G306*100,0)</f>
        <v>0</v>
      </c>
      <c r="J306" s="112"/>
      <c r="K306" s="112"/>
      <c r="L306" s="112"/>
      <c r="M306" s="112"/>
      <c r="N306" s="112"/>
      <c r="O306" s="112"/>
      <c r="P306" s="112"/>
      <c r="Q306" s="112"/>
      <c r="R306" s="112"/>
      <c r="S306" s="112"/>
      <c r="T306" s="112"/>
      <c r="U306" s="112"/>
      <c r="V306" s="112"/>
      <c r="W306" s="112"/>
      <c r="X306" s="112"/>
      <c r="Y306" s="112"/>
      <c r="Z306" s="112"/>
    </row>
    <row r="307" customFormat="false" ht="30" hidden="false" customHeight="true" outlineLevel="0" collapsed="false">
      <c r="A307" s="119"/>
      <c r="B307" s="145" t="n">
        <v>41</v>
      </c>
      <c r="C307" s="146"/>
      <c r="D307" s="147"/>
      <c r="E307" s="158" t="s">
        <v>174</v>
      </c>
      <c r="F307" s="124" t="n">
        <v>0</v>
      </c>
      <c r="G307" s="124" t="n">
        <v>0</v>
      </c>
      <c r="H307" s="125" t="n">
        <f aca="false">H308</f>
        <v>0</v>
      </c>
      <c r="I307" s="126" t="n">
        <f aca="false">IFERROR(H307/G307*100,0)</f>
        <v>0</v>
      </c>
      <c r="J307" s="119"/>
      <c r="K307" s="119"/>
      <c r="L307" s="119"/>
      <c r="M307" s="119"/>
      <c r="N307" s="119"/>
      <c r="O307" s="119"/>
      <c r="P307" s="119"/>
      <c r="Q307" s="119"/>
      <c r="R307" s="119"/>
      <c r="S307" s="119"/>
      <c r="T307" s="119"/>
      <c r="U307" s="119"/>
      <c r="V307" s="119"/>
      <c r="W307" s="119"/>
      <c r="X307" s="119"/>
      <c r="Y307" s="119"/>
      <c r="Z307" s="119"/>
    </row>
    <row r="308" customFormat="false" ht="30" hidden="false" customHeight="true" outlineLevel="0" collapsed="false">
      <c r="A308" s="127"/>
      <c r="B308" s="128"/>
      <c r="C308" s="129" t="n">
        <v>412</v>
      </c>
      <c r="D308" s="130"/>
      <c r="E308" s="150" t="s">
        <v>175</v>
      </c>
      <c r="F308" s="132" t="n">
        <v>0</v>
      </c>
      <c r="G308" s="132" t="n">
        <v>0</v>
      </c>
      <c r="H308" s="133" t="n">
        <f aca="false">H309</f>
        <v>0</v>
      </c>
      <c r="I308" s="159" t="n">
        <f aca="false">IFERROR(H308/G308*100,0)</f>
        <v>0</v>
      </c>
      <c r="J308" s="127"/>
      <c r="K308" s="127"/>
      <c r="L308" s="127"/>
      <c r="M308" s="127"/>
      <c r="N308" s="127"/>
      <c r="O308" s="127"/>
      <c r="P308" s="127"/>
      <c r="Q308" s="127"/>
      <c r="R308" s="127"/>
      <c r="S308" s="127"/>
      <c r="T308" s="127"/>
      <c r="U308" s="127"/>
      <c r="V308" s="127"/>
      <c r="W308" s="127"/>
      <c r="X308" s="127"/>
      <c r="Y308" s="127"/>
      <c r="Z308" s="127"/>
    </row>
    <row r="309" customFormat="false" ht="30" hidden="false" customHeight="true" outlineLevel="0" collapsed="false">
      <c r="A309" s="112"/>
      <c r="B309" s="134"/>
      <c r="C309" s="160"/>
      <c r="D309" s="136" t="n">
        <v>4123</v>
      </c>
      <c r="E309" s="149" t="s">
        <v>176</v>
      </c>
      <c r="F309" s="138" t="n">
        <v>0</v>
      </c>
      <c r="G309" s="142" t="n">
        <v>0</v>
      </c>
      <c r="H309" s="139"/>
      <c r="I309" s="159" t="n">
        <f aca="false">IFERROR(H309/G309*100,0)</f>
        <v>0</v>
      </c>
      <c r="J309" s="112"/>
      <c r="K309" s="112"/>
      <c r="L309" s="112"/>
      <c r="M309" s="112"/>
      <c r="N309" s="112"/>
      <c r="O309" s="112"/>
      <c r="P309" s="112"/>
      <c r="Q309" s="112"/>
      <c r="R309" s="112"/>
      <c r="S309" s="112"/>
      <c r="T309" s="112"/>
      <c r="U309" s="112"/>
      <c r="V309" s="112"/>
      <c r="W309" s="112"/>
      <c r="X309" s="112"/>
      <c r="Y309" s="112"/>
      <c r="Z309" s="112"/>
    </row>
    <row r="310" customFormat="false" ht="30" hidden="false" customHeight="true" outlineLevel="0" collapsed="false">
      <c r="A310" s="119"/>
      <c r="B310" s="145" t="n">
        <v>42</v>
      </c>
      <c r="C310" s="146"/>
      <c r="D310" s="147"/>
      <c r="E310" s="158" t="s">
        <v>177</v>
      </c>
      <c r="F310" s="124" t="n">
        <v>0</v>
      </c>
      <c r="G310" s="124" t="n">
        <v>0</v>
      </c>
      <c r="H310" s="125" t="n">
        <f aca="false">H311+H313+H320</f>
        <v>0</v>
      </c>
      <c r="I310" s="126" t="n">
        <f aca="false">IFERROR(H310/G310*100,0)</f>
        <v>0</v>
      </c>
      <c r="J310" s="119"/>
      <c r="K310" s="119"/>
      <c r="L310" s="119"/>
      <c r="M310" s="119"/>
      <c r="N310" s="119"/>
      <c r="O310" s="119"/>
      <c r="P310" s="119"/>
      <c r="Q310" s="119"/>
      <c r="R310" s="119"/>
      <c r="S310" s="119"/>
      <c r="T310" s="119"/>
      <c r="U310" s="119"/>
      <c r="V310" s="119"/>
      <c r="W310" s="119"/>
      <c r="X310" s="119"/>
      <c r="Y310" s="119"/>
      <c r="Z310" s="119"/>
    </row>
    <row r="311" customFormat="false" ht="30" hidden="false" customHeight="true" outlineLevel="0" collapsed="false">
      <c r="A311" s="127"/>
      <c r="B311" s="128"/>
      <c r="C311" s="129" t="n">
        <v>421</v>
      </c>
      <c r="D311" s="130"/>
      <c r="E311" s="150" t="s">
        <v>178</v>
      </c>
      <c r="F311" s="132" t="n">
        <v>0</v>
      </c>
      <c r="G311" s="132" t="n">
        <v>0</v>
      </c>
      <c r="H311" s="133" t="n">
        <f aca="false">H312</f>
        <v>0</v>
      </c>
      <c r="I311" s="159" t="n">
        <f aca="false">IFERROR(H311/G311*100,0)</f>
        <v>0</v>
      </c>
      <c r="J311" s="127"/>
      <c r="K311" s="127"/>
      <c r="L311" s="127"/>
      <c r="M311" s="127"/>
      <c r="N311" s="127"/>
      <c r="O311" s="127"/>
      <c r="P311" s="127"/>
      <c r="Q311" s="127"/>
      <c r="R311" s="127"/>
      <c r="S311" s="127"/>
      <c r="T311" s="127"/>
      <c r="U311" s="127"/>
      <c r="V311" s="127"/>
      <c r="W311" s="127"/>
      <c r="X311" s="127"/>
      <c r="Y311" s="127"/>
      <c r="Z311" s="127"/>
    </row>
    <row r="312" customFormat="false" ht="30" hidden="false" customHeight="true" outlineLevel="0" collapsed="false">
      <c r="A312" s="112"/>
      <c r="B312" s="134"/>
      <c r="C312" s="135"/>
      <c r="D312" s="136" t="n">
        <v>4214</v>
      </c>
      <c r="E312" s="149" t="s">
        <v>179</v>
      </c>
      <c r="F312" s="138" t="n">
        <v>0</v>
      </c>
      <c r="G312" s="138" t="n">
        <v>0</v>
      </c>
      <c r="H312" s="151"/>
      <c r="I312" s="159" t="n">
        <f aca="false">IFERROR(H312/G312*100,0)</f>
        <v>0</v>
      </c>
      <c r="J312" s="112"/>
      <c r="K312" s="112"/>
      <c r="L312" s="112"/>
      <c r="M312" s="112"/>
      <c r="N312" s="112"/>
      <c r="O312" s="112"/>
      <c r="P312" s="112"/>
      <c r="Q312" s="112"/>
      <c r="R312" s="112"/>
      <c r="S312" s="112"/>
      <c r="T312" s="112"/>
      <c r="U312" s="112"/>
      <c r="V312" s="112"/>
      <c r="W312" s="112"/>
      <c r="X312" s="112"/>
      <c r="Y312" s="112"/>
      <c r="Z312" s="112"/>
    </row>
    <row r="313" customFormat="false" ht="30" hidden="false" customHeight="true" outlineLevel="0" collapsed="false">
      <c r="A313" s="127"/>
      <c r="B313" s="128"/>
      <c r="C313" s="129" t="n">
        <v>422</v>
      </c>
      <c r="D313" s="130"/>
      <c r="E313" s="150" t="s">
        <v>180</v>
      </c>
      <c r="F313" s="132" t="n">
        <v>0</v>
      </c>
      <c r="G313" s="132" t="n">
        <v>0</v>
      </c>
      <c r="H313" s="133" t="n">
        <f aca="false">H314+H315+H316+H317+H318+H319</f>
        <v>0</v>
      </c>
      <c r="I313" s="159" t="n">
        <f aca="false">IFERROR(H313/G313*100,0)</f>
        <v>0</v>
      </c>
      <c r="J313" s="127"/>
      <c r="K313" s="127"/>
      <c r="L313" s="127"/>
      <c r="M313" s="127"/>
      <c r="N313" s="127"/>
      <c r="O313" s="127"/>
      <c r="P313" s="127"/>
      <c r="Q313" s="127"/>
      <c r="R313" s="127"/>
      <c r="S313" s="127"/>
      <c r="T313" s="127"/>
      <c r="U313" s="127"/>
      <c r="V313" s="127"/>
      <c r="W313" s="127"/>
      <c r="X313" s="127"/>
      <c r="Y313" s="127"/>
      <c r="Z313" s="127"/>
    </row>
    <row r="314" customFormat="false" ht="30" hidden="false" customHeight="true" outlineLevel="0" collapsed="false">
      <c r="A314" s="112"/>
      <c r="B314" s="134"/>
      <c r="C314" s="160"/>
      <c r="D314" s="136" t="n">
        <v>4221</v>
      </c>
      <c r="E314" s="149" t="s">
        <v>181</v>
      </c>
      <c r="F314" s="138" t="n">
        <v>0</v>
      </c>
      <c r="G314" s="138" t="n">
        <v>0</v>
      </c>
      <c r="H314" s="151"/>
      <c r="I314" s="159" t="n">
        <f aca="false">IFERROR(H314/G314*100,0)</f>
        <v>0</v>
      </c>
      <c r="J314" s="112"/>
      <c r="K314" s="112"/>
      <c r="L314" s="112"/>
      <c r="M314" s="112"/>
      <c r="N314" s="112"/>
      <c r="O314" s="112"/>
      <c r="P314" s="112"/>
      <c r="Q314" s="112"/>
      <c r="R314" s="112"/>
      <c r="S314" s="112"/>
      <c r="T314" s="112"/>
      <c r="U314" s="112"/>
      <c r="V314" s="112"/>
      <c r="W314" s="112"/>
      <c r="X314" s="112"/>
      <c r="Y314" s="112"/>
      <c r="Z314" s="112"/>
    </row>
    <row r="315" customFormat="false" ht="30" hidden="false" customHeight="true" outlineLevel="0" collapsed="false">
      <c r="A315" s="112"/>
      <c r="B315" s="134"/>
      <c r="C315" s="160"/>
      <c r="D315" s="136" t="n">
        <v>4222</v>
      </c>
      <c r="E315" s="149" t="s">
        <v>252</v>
      </c>
      <c r="F315" s="138" t="n">
        <v>0</v>
      </c>
      <c r="G315" s="138" t="n">
        <v>0</v>
      </c>
      <c r="H315" s="151"/>
      <c r="I315" s="159" t="n">
        <f aca="false">IFERROR(H315/G315*100,0)</f>
        <v>0</v>
      </c>
      <c r="J315" s="112"/>
      <c r="K315" s="112"/>
      <c r="L315" s="112"/>
      <c r="M315" s="112"/>
      <c r="N315" s="112"/>
      <c r="O315" s="112"/>
      <c r="P315" s="112"/>
      <c r="Q315" s="112"/>
      <c r="R315" s="112"/>
      <c r="S315" s="112"/>
      <c r="T315" s="112"/>
      <c r="U315" s="112"/>
      <c r="V315" s="112"/>
      <c r="W315" s="112"/>
      <c r="X315" s="112"/>
      <c r="Y315" s="112"/>
      <c r="Z315" s="112"/>
    </row>
    <row r="316" customFormat="false" ht="30" hidden="false" customHeight="true" outlineLevel="0" collapsed="false">
      <c r="A316" s="112"/>
      <c r="B316" s="134"/>
      <c r="C316" s="160"/>
      <c r="D316" s="136" t="n">
        <v>4223</v>
      </c>
      <c r="E316" s="149" t="s">
        <v>183</v>
      </c>
      <c r="F316" s="138" t="n">
        <v>0</v>
      </c>
      <c r="G316" s="138" t="n">
        <v>0</v>
      </c>
      <c r="H316" s="151"/>
      <c r="I316" s="159" t="n">
        <f aca="false">IFERROR(H316/G316*100,0)</f>
        <v>0</v>
      </c>
      <c r="J316" s="112"/>
      <c r="K316" s="112"/>
      <c r="L316" s="112"/>
      <c r="M316" s="112"/>
      <c r="N316" s="112"/>
      <c r="O316" s="112"/>
      <c r="P316" s="112"/>
      <c r="Q316" s="112"/>
      <c r="R316" s="112"/>
      <c r="S316" s="112"/>
      <c r="T316" s="112"/>
      <c r="U316" s="112"/>
      <c r="V316" s="112"/>
      <c r="W316" s="112"/>
      <c r="X316" s="112"/>
      <c r="Y316" s="112"/>
      <c r="Z316" s="112"/>
    </row>
    <row r="317" customFormat="false" ht="30" hidden="false" customHeight="true" outlineLevel="0" collapsed="false">
      <c r="A317" s="112"/>
      <c r="B317" s="134"/>
      <c r="C317" s="160"/>
      <c r="D317" s="136" t="n">
        <v>4225</v>
      </c>
      <c r="E317" s="149" t="s">
        <v>184</v>
      </c>
      <c r="F317" s="138" t="n">
        <v>0</v>
      </c>
      <c r="G317" s="138" t="n">
        <v>0</v>
      </c>
      <c r="H317" s="151"/>
      <c r="I317" s="159" t="n">
        <f aca="false">IFERROR(H317/G317*100,0)</f>
        <v>0</v>
      </c>
      <c r="J317" s="112"/>
      <c r="K317" s="112"/>
      <c r="L317" s="112"/>
      <c r="M317" s="112"/>
      <c r="N317" s="112"/>
      <c r="O317" s="112"/>
      <c r="P317" s="112"/>
      <c r="Q317" s="112"/>
      <c r="R317" s="112"/>
      <c r="S317" s="112"/>
      <c r="T317" s="112"/>
      <c r="U317" s="112"/>
      <c r="V317" s="112"/>
      <c r="W317" s="112"/>
      <c r="X317" s="112"/>
      <c r="Y317" s="112"/>
      <c r="Z317" s="112"/>
    </row>
    <row r="318" customFormat="false" ht="30" hidden="false" customHeight="true" outlineLevel="0" collapsed="false">
      <c r="A318" s="112"/>
      <c r="B318" s="134"/>
      <c r="C318" s="135"/>
      <c r="D318" s="136" t="n">
        <v>4226</v>
      </c>
      <c r="E318" s="149" t="s">
        <v>185</v>
      </c>
      <c r="F318" s="138" t="n">
        <v>0</v>
      </c>
      <c r="G318" s="138" t="n">
        <v>0</v>
      </c>
      <c r="H318" s="151"/>
      <c r="I318" s="159" t="n">
        <f aca="false">IFERROR(H318/G318*100,0)</f>
        <v>0</v>
      </c>
      <c r="J318" s="112"/>
      <c r="K318" s="112"/>
      <c r="L318" s="112"/>
      <c r="M318" s="112"/>
      <c r="N318" s="112"/>
      <c r="O318" s="112"/>
      <c r="P318" s="112"/>
      <c r="Q318" s="112"/>
      <c r="R318" s="112"/>
      <c r="S318" s="112"/>
      <c r="T318" s="112"/>
      <c r="U318" s="112"/>
      <c r="V318" s="112"/>
      <c r="W318" s="112"/>
      <c r="X318" s="112"/>
      <c r="Y318" s="112"/>
      <c r="Z318" s="112"/>
    </row>
    <row r="319" customFormat="false" ht="30" hidden="false" customHeight="true" outlineLevel="0" collapsed="false">
      <c r="A319" s="112"/>
      <c r="B319" s="134"/>
      <c r="C319" s="135"/>
      <c r="D319" s="136" t="n">
        <v>4227</v>
      </c>
      <c r="E319" s="149" t="s">
        <v>186</v>
      </c>
      <c r="F319" s="138" t="n">
        <v>0</v>
      </c>
      <c r="G319" s="138" t="n">
        <v>0</v>
      </c>
      <c r="H319" s="151"/>
      <c r="I319" s="159" t="n">
        <f aca="false">IFERROR(H319/G319*100,0)</f>
        <v>0</v>
      </c>
      <c r="J319" s="112"/>
      <c r="K319" s="112"/>
      <c r="L319" s="112"/>
      <c r="M319" s="112"/>
      <c r="N319" s="112"/>
      <c r="O319" s="112"/>
      <c r="P319" s="112"/>
      <c r="Q319" s="112"/>
      <c r="R319" s="112"/>
      <c r="S319" s="112"/>
      <c r="T319" s="112"/>
      <c r="U319" s="112"/>
      <c r="V319" s="112"/>
      <c r="W319" s="112"/>
      <c r="X319" s="112"/>
      <c r="Y319" s="112"/>
      <c r="Z319" s="112"/>
    </row>
    <row r="320" customFormat="false" ht="30" hidden="false" customHeight="true" outlineLevel="0" collapsed="false">
      <c r="A320" s="127"/>
      <c r="B320" s="128"/>
      <c r="C320" s="129" t="n">
        <v>423</v>
      </c>
      <c r="D320" s="130"/>
      <c r="E320" s="150" t="s">
        <v>187</v>
      </c>
      <c r="F320" s="132" t="n">
        <v>0</v>
      </c>
      <c r="G320" s="132" t="n">
        <v>0</v>
      </c>
      <c r="H320" s="133" t="n">
        <f aca="false">H321</f>
        <v>0</v>
      </c>
      <c r="I320" s="159" t="n">
        <f aca="false">IFERROR(H320/G320*100,0)</f>
        <v>0</v>
      </c>
      <c r="J320" s="127"/>
      <c r="K320" s="127"/>
      <c r="L320" s="127"/>
      <c r="M320" s="127"/>
      <c r="N320" s="127"/>
      <c r="O320" s="127"/>
      <c r="P320" s="127"/>
      <c r="Q320" s="127"/>
      <c r="R320" s="127"/>
      <c r="S320" s="127"/>
      <c r="T320" s="127"/>
      <c r="U320" s="127"/>
      <c r="V320" s="127"/>
      <c r="W320" s="127"/>
      <c r="X320" s="127"/>
      <c r="Y320" s="127"/>
      <c r="Z320" s="127"/>
    </row>
    <row r="321" customFormat="false" ht="30" hidden="false" customHeight="true" outlineLevel="0" collapsed="false">
      <c r="A321" s="112"/>
      <c r="B321" s="134"/>
      <c r="C321" s="135"/>
      <c r="D321" s="136" t="n">
        <v>4231</v>
      </c>
      <c r="E321" s="149" t="s">
        <v>253</v>
      </c>
      <c r="F321" s="138" t="n">
        <v>0</v>
      </c>
      <c r="G321" s="138" t="n">
        <v>0</v>
      </c>
      <c r="H321" s="151"/>
      <c r="I321" s="159" t="n">
        <f aca="false">IFERROR(H321/G321*100,0)</f>
        <v>0</v>
      </c>
      <c r="J321" s="112"/>
      <c r="K321" s="112"/>
      <c r="L321" s="112"/>
      <c r="M321" s="112"/>
      <c r="N321" s="112"/>
      <c r="O321" s="112"/>
      <c r="P321" s="112"/>
      <c r="Q321" s="112"/>
      <c r="R321" s="112"/>
      <c r="S321" s="112"/>
      <c r="T321" s="112"/>
      <c r="U321" s="112"/>
      <c r="V321" s="112"/>
      <c r="W321" s="112"/>
      <c r="X321" s="112"/>
      <c r="Y321" s="112"/>
      <c r="Z321" s="112"/>
    </row>
    <row r="322" customFormat="false" ht="30" hidden="false" customHeight="true" outlineLevel="0" collapsed="false">
      <c r="A322" s="119"/>
      <c r="B322" s="145" t="n">
        <v>45</v>
      </c>
      <c r="C322" s="146"/>
      <c r="D322" s="147"/>
      <c r="E322" s="158" t="s">
        <v>254</v>
      </c>
      <c r="F322" s="124" t="n">
        <v>0</v>
      </c>
      <c r="G322" s="124" t="n">
        <v>0</v>
      </c>
      <c r="H322" s="125" t="n">
        <f aca="false">H323</f>
        <v>0</v>
      </c>
      <c r="I322" s="126" t="n">
        <f aca="false">IFERROR(H322/G322*100,0)</f>
        <v>0</v>
      </c>
      <c r="J322" s="119"/>
      <c r="K322" s="119"/>
      <c r="L322" s="119"/>
      <c r="M322" s="119"/>
      <c r="N322" s="119"/>
      <c r="O322" s="119"/>
      <c r="P322" s="119"/>
      <c r="Q322" s="119"/>
      <c r="R322" s="119"/>
      <c r="S322" s="119"/>
      <c r="T322" s="119"/>
      <c r="U322" s="119"/>
      <c r="V322" s="119"/>
      <c r="W322" s="119"/>
      <c r="X322" s="119"/>
      <c r="Y322" s="119"/>
      <c r="Z322" s="119"/>
    </row>
    <row r="323" customFormat="false" ht="30" hidden="false" customHeight="true" outlineLevel="0" collapsed="false">
      <c r="A323" s="127"/>
      <c r="B323" s="161"/>
      <c r="C323" s="162" t="n">
        <v>451</v>
      </c>
      <c r="D323" s="163"/>
      <c r="E323" s="164" t="s">
        <v>190</v>
      </c>
      <c r="F323" s="165" t="n">
        <v>0</v>
      </c>
      <c r="G323" s="165" t="n">
        <v>0</v>
      </c>
      <c r="H323" s="166"/>
      <c r="I323" s="159" t="n">
        <f aca="false">IFERROR(H323/G323*100,0)</f>
        <v>0</v>
      </c>
      <c r="J323" s="127"/>
      <c r="K323" s="127"/>
      <c r="L323" s="127"/>
      <c r="M323" s="127"/>
      <c r="N323" s="127"/>
      <c r="O323" s="127"/>
      <c r="P323" s="127"/>
      <c r="Q323" s="127"/>
      <c r="R323" s="127"/>
      <c r="S323" s="127"/>
      <c r="T323" s="127"/>
      <c r="U323" s="127"/>
      <c r="V323" s="127"/>
      <c r="W323" s="127"/>
      <c r="X323" s="127"/>
      <c r="Y323" s="127"/>
      <c r="Z323" s="127"/>
    </row>
    <row r="324" customFormat="false" ht="15.75" hidden="false" customHeight="true" outlineLevel="0" collapsed="false">
      <c r="A324" s="112" t="s">
        <v>236</v>
      </c>
      <c r="B324" s="113" t="s">
        <v>201</v>
      </c>
      <c r="C324" s="113"/>
      <c r="D324" s="113"/>
      <c r="E324" s="118" t="s">
        <v>231</v>
      </c>
      <c r="F324" s="115" t="n">
        <v>0</v>
      </c>
      <c r="G324" s="115" t="n">
        <v>0</v>
      </c>
      <c r="H324" s="116" t="n">
        <f aca="false">H325+H328+H340</f>
        <v>0</v>
      </c>
      <c r="I324" s="153" t="n">
        <f aca="false">IFERROR(H324/G324*100,0)</f>
        <v>0</v>
      </c>
      <c r="J324" s="112"/>
      <c r="K324" s="112"/>
      <c r="L324" s="112"/>
      <c r="M324" s="112"/>
      <c r="N324" s="112"/>
      <c r="O324" s="112"/>
      <c r="P324" s="112"/>
      <c r="Q324" s="112"/>
      <c r="R324" s="112"/>
      <c r="S324" s="112"/>
      <c r="T324" s="112"/>
      <c r="U324" s="112"/>
      <c r="V324" s="112"/>
      <c r="W324" s="112"/>
      <c r="X324" s="112"/>
      <c r="Y324" s="112"/>
      <c r="Z324" s="112"/>
    </row>
    <row r="325" customFormat="false" ht="30" hidden="false" customHeight="true" outlineLevel="0" collapsed="false">
      <c r="A325" s="119"/>
      <c r="B325" s="145" t="n">
        <v>41</v>
      </c>
      <c r="C325" s="146"/>
      <c r="D325" s="147"/>
      <c r="E325" s="158" t="s">
        <v>174</v>
      </c>
      <c r="F325" s="124" t="n">
        <v>0</v>
      </c>
      <c r="G325" s="124" t="n">
        <v>0</v>
      </c>
      <c r="H325" s="125" t="n">
        <f aca="false">H326</f>
        <v>0</v>
      </c>
      <c r="I325" s="126" t="n">
        <f aca="false">IFERROR(H325/G325*100,0)</f>
        <v>0</v>
      </c>
      <c r="J325" s="119"/>
      <c r="K325" s="119"/>
      <c r="L325" s="119"/>
      <c r="M325" s="119"/>
      <c r="N325" s="119"/>
      <c r="O325" s="119"/>
      <c r="P325" s="119"/>
      <c r="Q325" s="119"/>
      <c r="R325" s="119"/>
      <c r="S325" s="119"/>
      <c r="T325" s="119"/>
      <c r="U325" s="119"/>
      <c r="V325" s="119"/>
      <c r="W325" s="119"/>
      <c r="X325" s="119"/>
      <c r="Y325" s="119"/>
      <c r="Z325" s="119"/>
    </row>
    <row r="326" customFormat="false" ht="30" hidden="false" customHeight="true" outlineLevel="0" collapsed="false">
      <c r="A326" s="127"/>
      <c r="B326" s="128"/>
      <c r="C326" s="129" t="n">
        <v>412</v>
      </c>
      <c r="D326" s="130"/>
      <c r="E326" s="150" t="s">
        <v>175</v>
      </c>
      <c r="F326" s="132" t="n">
        <v>0</v>
      </c>
      <c r="G326" s="132" t="n">
        <v>0</v>
      </c>
      <c r="H326" s="133" t="n">
        <f aca="false">H327</f>
        <v>0</v>
      </c>
      <c r="I326" s="159" t="n">
        <f aca="false">IFERROR(H326/G326*100,0)</f>
        <v>0</v>
      </c>
      <c r="J326" s="127"/>
      <c r="K326" s="127"/>
      <c r="L326" s="127"/>
      <c r="M326" s="127"/>
      <c r="N326" s="127"/>
      <c r="O326" s="127"/>
      <c r="P326" s="127"/>
      <c r="Q326" s="127"/>
      <c r="R326" s="127"/>
      <c r="S326" s="127"/>
      <c r="T326" s="127"/>
      <c r="U326" s="127"/>
      <c r="V326" s="127"/>
      <c r="W326" s="127"/>
      <c r="X326" s="127"/>
      <c r="Y326" s="127"/>
      <c r="Z326" s="127"/>
    </row>
    <row r="327" customFormat="false" ht="30" hidden="false" customHeight="true" outlineLevel="0" collapsed="false">
      <c r="A327" s="112"/>
      <c r="B327" s="134"/>
      <c r="C327" s="160"/>
      <c r="D327" s="136" t="n">
        <v>4123</v>
      </c>
      <c r="E327" s="149" t="s">
        <v>176</v>
      </c>
      <c r="F327" s="138" t="n">
        <v>0</v>
      </c>
      <c r="G327" s="142" t="n">
        <v>0</v>
      </c>
      <c r="H327" s="139"/>
      <c r="I327" s="159" t="n">
        <f aca="false">IFERROR(H327/G327*100,0)</f>
        <v>0</v>
      </c>
      <c r="J327" s="112"/>
      <c r="K327" s="112"/>
      <c r="L327" s="112"/>
      <c r="M327" s="112"/>
      <c r="N327" s="112"/>
      <c r="O327" s="112"/>
      <c r="P327" s="112"/>
      <c r="Q327" s="112"/>
      <c r="R327" s="112"/>
      <c r="S327" s="112"/>
      <c r="T327" s="112"/>
      <c r="U327" s="112"/>
      <c r="V327" s="112"/>
      <c r="W327" s="112"/>
      <c r="X327" s="112"/>
      <c r="Y327" s="112"/>
      <c r="Z327" s="112"/>
    </row>
    <row r="328" customFormat="false" ht="30" hidden="false" customHeight="true" outlineLevel="0" collapsed="false">
      <c r="A328" s="119"/>
      <c r="B328" s="145" t="n">
        <v>42</v>
      </c>
      <c r="C328" s="146"/>
      <c r="D328" s="147"/>
      <c r="E328" s="158" t="s">
        <v>177</v>
      </c>
      <c r="F328" s="124" t="n">
        <v>0</v>
      </c>
      <c r="G328" s="124" t="n">
        <v>0</v>
      </c>
      <c r="H328" s="125" t="n">
        <f aca="false">H329+H331+H338</f>
        <v>0</v>
      </c>
      <c r="I328" s="126" t="n">
        <f aca="false">IFERROR(H328/G328*100,0)</f>
        <v>0</v>
      </c>
      <c r="J328" s="119"/>
      <c r="K328" s="119"/>
      <c r="L328" s="119"/>
      <c r="M328" s="119"/>
      <c r="N328" s="119"/>
      <c r="O328" s="119"/>
      <c r="P328" s="119"/>
      <c r="Q328" s="119"/>
      <c r="R328" s="119"/>
      <c r="S328" s="119"/>
      <c r="T328" s="119"/>
      <c r="U328" s="119"/>
      <c r="V328" s="119"/>
      <c r="W328" s="119"/>
      <c r="X328" s="119"/>
      <c r="Y328" s="119"/>
      <c r="Z328" s="119"/>
    </row>
    <row r="329" customFormat="false" ht="30" hidden="false" customHeight="true" outlineLevel="0" collapsed="false">
      <c r="A329" s="127"/>
      <c r="B329" s="128"/>
      <c r="C329" s="129" t="n">
        <v>421</v>
      </c>
      <c r="D329" s="130"/>
      <c r="E329" s="150" t="s">
        <v>178</v>
      </c>
      <c r="F329" s="132" t="n">
        <v>0</v>
      </c>
      <c r="G329" s="132" t="n">
        <v>0</v>
      </c>
      <c r="H329" s="133" t="n">
        <f aca="false">H330</f>
        <v>0</v>
      </c>
      <c r="I329" s="159" t="n">
        <f aca="false">IFERROR(H329/G329*100,0)</f>
        <v>0</v>
      </c>
      <c r="J329" s="127"/>
      <c r="K329" s="127"/>
      <c r="L329" s="127"/>
      <c r="M329" s="127"/>
      <c r="N329" s="127"/>
      <c r="O329" s="127"/>
      <c r="P329" s="127"/>
      <c r="Q329" s="127"/>
      <c r="R329" s="127"/>
      <c r="S329" s="127"/>
      <c r="T329" s="127"/>
      <c r="U329" s="127"/>
      <c r="V329" s="127"/>
      <c r="W329" s="127"/>
      <c r="X329" s="127"/>
      <c r="Y329" s="127"/>
      <c r="Z329" s="127"/>
    </row>
    <row r="330" customFormat="false" ht="30" hidden="false" customHeight="true" outlineLevel="0" collapsed="false">
      <c r="A330" s="112"/>
      <c r="B330" s="134"/>
      <c r="C330" s="135"/>
      <c r="D330" s="136" t="n">
        <v>4214</v>
      </c>
      <c r="E330" s="149" t="s">
        <v>179</v>
      </c>
      <c r="F330" s="138" t="n">
        <v>0</v>
      </c>
      <c r="G330" s="138" t="n">
        <v>0</v>
      </c>
      <c r="H330" s="151"/>
      <c r="I330" s="159" t="n">
        <f aca="false">IFERROR(H330/G330*100,0)</f>
        <v>0</v>
      </c>
      <c r="J330" s="112"/>
      <c r="K330" s="112"/>
      <c r="L330" s="112"/>
      <c r="M330" s="112"/>
      <c r="N330" s="112"/>
      <c r="O330" s="112"/>
      <c r="P330" s="112"/>
      <c r="Q330" s="112"/>
      <c r="R330" s="112"/>
      <c r="S330" s="112"/>
      <c r="T330" s="112"/>
      <c r="U330" s="112"/>
      <c r="V330" s="112"/>
      <c r="W330" s="112"/>
      <c r="X330" s="112"/>
      <c r="Y330" s="112"/>
      <c r="Z330" s="112"/>
    </row>
    <row r="331" customFormat="false" ht="30" hidden="false" customHeight="true" outlineLevel="0" collapsed="false">
      <c r="A331" s="127"/>
      <c r="B331" s="128"/>
      <c r="C331" s="129" t="n">
        <v>422</v>
      </c>
      <c r="D331" s="130"/>
      <c r="E331" s="150" t="s">
        <v>180</v>
      </c>
      <c r="F331" s="132" t="n">
        <v>0</v>
      </c>
      <c r="G331" s="132" t="n">
        <v>0</v>
      </c>
      <c r="H331" s="133" t="n">
        <f aca="false">H332+H333+H334+H335+H336+H337</f>
        <v>0</v>
      </c>
      <c r="I331" s="159" t="n">
        <f aca="false">IFERROR(H331/G331*100,0)</f>
        <v>0</v>
      </c>
      <c r="J331" s="127"/>
      <c r="K331" s="127"/>
      <c r="L331" s="127"/>
      <c r="M331" s="127"/>
      <c r="N331" s="127"/>
      <c r="O331" s="127"/>
      <c r="P331" s="127"/>
      <c r="Q331" s="127"/>
      <c r="R331" s="127"/>
      <c r="S331" s="127"/>
      <c r="T331" s="127"/>
      <c r="U331" s="127"/>
      <c r="V331" s="127"/>
      <c r="W331" s="127"/>
      <c r="X331" s="127"/>
      <c r="Y331" s="127"/>
      <c r="Z331" s="127"/>
    </row>
    <row r="332" customFormat="false" ht="30" hidden="false" customHeight="true" outlineLevel="0" collapsed="false">
      <c r="A332" s="112"/>
      <c r="B332" s="134"/>
      <c r="C332" s="160"/>
      <c r="D332" s="136" t="n">
        <v>4221</v>
      </c>
      <c r="E332" s="149" t="s">
        <v>181</v>
      </c>
      <c r="F332" s="138" t="n">
        <v>0</v>
      </c>
      <c r="G332" s="138" t="n">
        <v>0</v>
      </c>
      <c r="H332" s="151"/>
      <c r="I332" s="159" t="n">
        <f aca="false">IFERROR(H332/G332*100,0)</f>
        <v>0</v>
      </c>
      <c r="J332" s="112"/>
      <c r="K332" s="112"/>
      <c r="L332" s="112"/>
      <c r="M332" s="112"/>
      <c r="N332" s="112"/>
      <c r="O332" s="112"/>
      <c r="P332" s="112"/>
      <c r="Q332" s="112"/>
      <c r="R332" s="112"/>
      <c r="S332" s="112"/>
      <c r="T332" s="112"/>
      <c r="U332" s="112"/>
      <c r="V332" s="112"/>
      <c r="W332" s="112"/>
      <c r="X332" s="112"/>
      <c r="Y332" s="112"/>
      <c r="Z332" s="112"/>
    </row>
    <row r="333" customFormat="false" ht="30" hidden="false" customHeight="true" outlineLevel="0" collapsed="false">
      <c r="A333" s="112"/>
      <c r="B333" s="134"/>
      <c r="C333" s="160"/>
      <c r="D333" s="136" t="n">
        <v>4222</v>
      </c>
      <c r="E333" s="149" t="s">
        <v>252</v>
      </c>
      <c r="F333" s="138" t="n">
        <v>0</v>
      </c>
      <c r="G333" s="138" t="n">
        <v>0</v>
      </c>
      <c r="H333" s="151"/>
      <c r="I333" s="159" t="n">
        <f aca="false">IFERROR(H333/G333*100,0)</f>
        <v>0</v>
      </c>
      <c r="J333" s="112"/>
      <c r="K333" s="112"/>
      <c r="L333" s="112"/>
      <c r="M333" s="112"/>
      <c r="N333" s="112"/>
      <c r="O333" s="112"/>
      <c r="P333" s="112"/>
      <c r="Q333" s="112"/>
      <c r="R333" s="112"/>
      <c r="S333" s="112"/>
      <c r="T333" s="112"/>
      <c r="U333" s="112"/>
      <c r="V333" s="112"/>
      <c r="W333" s="112"/>
      <c r="X333" s="112"/>
      <c r="Y333" s="112"/>
      <c r="Z333" s="112"/>
    </row>
    <row r="334" customFormat="false" ht="30" hidden="false" customHeight="true" outlineLevel="0" collapsed="false">
      <c r="A334" s="112"/>
      <c r="B334" s="134"/>
      <c r="C334" s="160"/>
      <c r="D334" s="136" t="n">
        <v>4223</v>
      </c>
      <c r="E334" s="149" t="s">
        <v>183</v>
      </c>
      <c r="F334" s="138" t="n">
        <v>0</v>
      </c>
      <c r="G334" s="138" t="n">
        <v>0</v>
      </c>
      <c r="H334" s="151"/>
      <c r="I334" s="159" t="n">
        <f aca="false">IFERROR(H334/G334*100,0)</f>
        <v>0</v>
      </c>
      <c r="J334" s="112"/>
      <c r="K334" s="112"/>
      <c r="L334" s="112"/>
      <c r="M334" s="112"/>
      <c r="N334" s="112"/>
      <c r="O334" s="112"/>
      <c r="P334" s="112"/>
      <c r="Q334" s="112"/>
      <c r="R334" s="112"/>
      <c r="S334" s="112"/>
      <c r="T334" s="112"/>
      <c r="U334" s="112"/>
      <c r="V334" s="112"/>
      <c r="W334" s="112"/>
      <c r="X334" s="112"/>
      <c r="Y334" s="112"/>
      <c r="Z334" s="112"/>
    </row>
    <row r="335" customFormat="false" ht="30" hidden="false" customHeight="true" outlineLevel="0" collapsed="false">
      <c r="A335" s="112"/>
      <c r="B335" s="134"/>
      <c r="C335" s="160"/>
      <c r="D335" s="136" t="n">
        <v>4225</v>
      </c>
      <c r="E335" s="149" t="s">
        <v>184</v>
      </c>
      <c r="F335" s="138" t="n">
        <v>0</v>
      </c>
      <c r="G335" s="138" t="n">
        <v>0</v>
      </c>
      <c r="H335" s="151"/>
      <c r="I335" s="159" t="n">
        <f aca="false">IFERROR(H335/G335*100,0)</f>
        <v>0</v>
      </c>
      <c r="J335" s="112"/>
      <c r="K335" s="112"/>
      <c r="L335" s="112"/>
      <c r="M335" s="112"/>
      <c r="N335" s="112"/>
      <c r="O335" s="112"/>
      <c r="P335" s="112"/>
      <c r="Q335" s="112"/>
      <c r="R335" s="112"/>
      <c r="S335" s="112"/>
      <c r="T335" s="112"/>
      <c r="U335" s="112"/>
      <c r="V335" s="112"/>
      <c r="W335" s="112"/>
      <c r="X335" s="112"/>
      <c r="Y335" s="112"/>
      <c r="Z335" s="112"/>
    </row>
    <row r="336" customFormat="false" ht="30" hidden="false" customHeight="true" outlineLevel="0" collapsed="false">
      <c r="A336" s="112"/>
      <c r="B336" s="134"/>
      <c r="C336" s="135"/>
      <c r="D336" s="136" t="n">
        <v>4226</v>
      </c>
      <c r="E336" s="149" t="s">
        <v>185</v>
      </c>
      <c r="F336" s="138" t="n">
        <v>0</v>
      </c>
      <c r="G336" s="138" t="n">
        <v>0</v>
      </c>
      <c r="H336" s="151"/>
      <c r="I336" s="159" t="n">
        <f aca="false">IFERROR(H336/G336*100,0)</f>
        <v>0</v>
      </c>
      <c r="J336" s="112"/>
      <c r="K336" s="112"/>
      <c r="L336" s="112"/>
      <c r="M336" s="112"/>
      <c r="N336" s="112"/>
      <c r="O336" s="112"/>
      <c r="P336" s="112"/>
      <c r="Q336" s="112"/>
      <c r="R336" s="112"/>
      <c r="S336" s="112"/>
      <c r="T336" s="112"/>
      <c r="U336" s="112"/>
      <c r="V336" s="112"/>
      <c r="W336" s="112"/>
      <c r="X336" s="112"/>
      <c r="Y336" s="112"/>
      <c r="Z336" s="112"/>
    </row>
    <row r="337" customFormat="false" ht="30" hidden="false" customHeight="true" outlineLevel="0" collapsed="false">
      <c r="A337" s="112"/>
      <c r="B337" s="134"/>
      <c r="C337" s="135"/>
      <c r="D337" s="136" t="n">
        <v>4227</v>
      </c>
      <c r="E337" s="149" t="s">
        <v>186</v>
      </c>
      <c r="F337" s="138"/>
      <c r="G337" s="138"/>
      <c r="H337" s="151"/>
      <c r="I337" s="159" t="n">
        <f aca="false">IFERROR(H337/G337*100,0)</f>
        <v>0</v>
      </c>
      <c r="J337" s="112"/>
      <c r="K337" s="112"/>
      <c r="L337" s="112"/>
      <c r="M337" s="112"/>
      <c r="N337" s="112"/>
      <c r="O337" s="112"/>
      <c r="P337" s="112"/>
      <c r="Q337" s="112"/>
      <c r="R337" s="112"/>
      <c r="S337" s="112"/>
      <c r="T337" s="112"/>
      <c r="U337" s="112"/>
      <c r="V337" s="112"/>
      <c r="W337" s="112"/>
      <c r="X337" s="112"/>
      <c r="Y337" s="112"/>
      <c r="Z337" s="112"/>
    </row>
    <row r="338" customFormat="false" ht="30" hidden="false" customHeight="true" outlineLevel="0" collapsed="false">
      <c r="A338" s="127"/>
      <c r="B338" s="128"/>
      <c r="C338" s="129" t="n">
        <v>423</v>
      </c>
      <c r="D338" s="130"/>
      <c r="E338" s="150" t="s">
        <v>187</v>
      </c>
      <c r="F338" s="133" t="n">
        <f aca="false">F339</f>
        <v>0</v>
      </c>
      <c r="G338" s="133" t="n">
        <f aca="false">G339</f>
        <v>0</v>
      </c>
      <c r="H338" s="133" t="n">
        <f aca="false">H339</f>
        <v>0</v>
      </c>
      <c r="I338" s="159" t="n">
        <f aca="false">IFERROR(H338/G338*100,0)</f>
        <v>0</v>
      </c>
      <c r="J338" s="127"/>
      <c r="K338" s="127"/>
      <c r="L338" s="127"/>
      <c r="M338" s="127"/>
      <c r="N338" s="127"/>
      <c r="O338" s="127"/>
      <c r="P338" s="127"/>
      <c r="Q338" s="127"/>
      <c r="R338" s="127"/>
      <c r="S338" s="127"/>
      <c r="T338" s="127"/>
      <c r="U338" s="127"/>
      <c r="V338" s="127"/>
      <c r="W338" s="127"/>
      <c r="X338" s="127"/>
      <c r="Y338" s="127"/>
      <c r="Z338" s="127"/>
    </row>
    <row r="339" customFormat="false" ht="30" hidden="false" customHeight="true" outlineLevel="0" collapsed="false">
      <c r="A339" s="112"/>
      <c r="B339" s="134"/>
      <c r="C339" s="135"/>
      <c r="D339" s="136" t="n">
        <v>4231</v>
      </c>
      <c r="E339" s="149" t="s">
        <v>253</v>
      </c>
      <c r="F339" s="151"/>
      <c r="G339" s="151"/>
      <c r="H339" s="151"/>
      <c r="I339" s="159" t="n">
        <f aca="false">IFERROR(H339/G339*100,0)</f>
        <v>0</v>
      </c>
      <c r="J339" s="112"/>
      <c r="K339" s="112"/>
      <c r="L339" s="112"/>
      <c r="M339" s="112"/>
      <c r="N339" s="112"/>
      <c r="O339" s="112"/>
      <c r="P339" s="112"/>
      <c r="Q339" s="112"/>
      <c r="R339" s="112"/>
      <c r="S339" s="112"/>
      <c r="T339" s="112"/>
      <c r="U339" s="112"/>
      <c r="V339" s="112"/>
      <c r="W339" s="112"/>
      <c r="X339" s="112"/>
      <c r="Y339" s="112"/>
      <c r="Z339" s="112"/>
    </row>
    <row r="340" customFormat="false" ht="30" hidden="false" customHeight="true" outlineLevel="0" collapsed="false">
      <c r="A340" s="119"/>
      <c r="B340" s="145" t="n">
        <v>45</v>
      </c>
      <c r="C340" s="146"/>
      <c r="D340" s="147"/>
      <c r="E340" s="158" t="s">
        <v>254</v>
      </c>
      <c r="F340" s="125" t="n">
        <f aca="false">F341</f>
        <v>0</v>
      </c>
      <c r="G340" s="125" t="n">
        <f aca="false">G341</f>
        <v>0</v>
      </c>
      <c r="H340" s="125" t="n">
        <f aca="false">H341</f>
        <v>0</v>
      </c>
      <c r="I340" s="126" t="n">
        <f aca="false">IFERROR(H340/G340*100,0)</f>
        <v>0</v>
      </c>
      <c r="J340" s="119"/>
      <c r="K340" s="119"/>
      <c r="L340" s="119"/>
      <c r="M340" s="119"/>
      <c r="N340" s="119"/>
      <c r="O340" s="119"/>
      <c r="P340" s="119"/>
      <c r="Q340" s="119"/>
      <c r="R340" s="119"/>
      <c r="S340" s="119"/>
      <c r="T340" s="119"/>
      <c r="U340" s="119"/>
      <c r="V340" s="119"/>
      <c r="W340" s="119"/>
      <c r="X340" s="119"/>
      <c r="Y340" s="119"/>
      <c r="Z340" s="119"/>
    </row>
    <row r="341" customFormat="false" ht="30" hidden="false" customHeight="true" outlineLevel="0" collapsed="false">
      <c r="A341" s="127"/>
      <c r="B341" s="161"/>
      <c r="C341" s="162" t="n">
        <v>451</v>
      </c>
      <c r="D341" s="163"/>
      <c r="E341" s="164" t="s">
        <v>190</v>
      </c>
      <c r="F341" s="166"/>
      <c r="G341" s="166"/>
      <c r="H341" s="166"/>
      <c r="I341" s="159" t="n">
        <f aca="false">IFERROR(H341/G341*100,0)</f>
        <v>0</v>
      </c>
      <c r="J341" s="127"/>
      <c r="K341" s="127"/>
      <c r="L341" s="127"/>
      <c r="M341" s="127"/>
      <c r="N341" s="127"/>
      <c r="O341" s="127"/>
      <c r="P341" s="127"/>
      <c r="Q341" s="127"/>
      <c r="R341" s="127"/>
      <c r="S341" s="127"/>
      <c r="T341" s="127"/>
      <c r="U341" s="127"/>
      <c r="V341" s="127"/>
      <c r="W341" s="127"/>
      <c r="X341" s="127"/>
      <c r="Y341" s="127"/>
      <c r="Z341" s="127"/>
    </row>
    <row r="342" customFormat="false" ht="30" hidden="false" customHeight="true" outlineLevel="0" collapsed="false">
      <c r="A342" s="127"/>
      <c r="B342" s="128"/>
      <c r="C342" s="129"/>
      <c r="D342" s="130"/>
      <c r="E342" s="141"/>
      <c r="F342" s="133"/>
      <c r="G342" s="167"/>
      <c r="H342" s="167"/>
      <c r="I342" s="168"/>
      <c r="J342" s="127"/>
      <c r="K342" s="127"/>
      <c r="L342" s="127"/>
      <c r="M342" s="127"/>
      <c r="N342" s="127"/>
      <c r="O342" s="127"/>
      <c r="P342" s="127"/>
      <c r="Q342" s="127"/>
      <c r="R342" s="127"/>
      <c r="S342" s="127"/>
      <c r="T342" s="127"/>
      <c r="U342" s="127"/>
      <c r="V342" s="127"/>
      <c r="W342" s="127"/>
      <c r="X342" s="127"/>
      <c r="Y342" s="127"/>
      <c r="Z342" s="127"/>
    </row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28">
    <mergeCell ref="B2:I2"/>
    <mergeCell ref="B4:I4"/>
    <mergeCell ref="B6:E6"/>
    <mergeCell ref="B7:E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63:D63"/>
    <mergeCell ref="B64:D64"/>
    <mergeCell ref="B110:D110"/>
    <mergeCell ref="B111:D111"/>
    <mergeCell ref="B157:D157"/>
    <mergeCell ref="B158:D158"/>
    <mergeCell ref="B204:D204"/>
    <mergeCell ref="B205:D205"/>
    <mergeCell ref="B251:D251"/>
    <mergeCell ref="B252:D252"/>
    <mergeCell ref="B270:D270"/>
    <mergeCell ref="B288:D288"/>
    <mergeCell ref="B306:D306"/>
    <mergeCell ref="B324:D32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0AD47"/>
    <pageSetUpPr fitToPage="false"/>
  </sheetPr>
  <dimension ref="A1:Z10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zeroHeight="false" outlineLevelRow="0" outlineLevelCol="0"/>
  <cols>
    <col collapsed="false" customWidth="true" hidden="false" outlineLevel="0" max="1" min="1" style="0" width="13.29"/>
    <col collapsed="false" customWidth="true" hidden="false" outlineLevel="0" max="2" min="2" style="0" width="60.71"/>
    <col collapsed="false" customWidth="true" hidden="false" outlineLevel="0" max="3" min="3" style="0" width="12.71"/>
    <col collapsed="false" customWidth="true" hidden="false" outlineLevel="0" max="5" min="4" style="0" width="14.71"/>
    <col collapsed="false" customWidth="true" hidden="false" outlineLevel="0" max="6" min="6" style="0" width="8.71"/>
  </cols>
  <sheetData>
    <row r="1" customFormat="false" ht="15" hidden="false" customHeight="true" outlineLevel="0" collapsed="false">
      <c r="A1" s="169" t="s">
        <v>257</v>
      </c>
      <c r="B1" s="170" t="s">
        <v>258</v>
      </c>
      <c r="C1" s="169" t="s">
        <v>259</v>
      </c>
      <c r="D1" s="171" t="s">
        <v>260</v>
      </c>
      <c r="E1" s="169" t="s">
        <v>261</v>
      </c>
      <c r="F1" s="172" t="s">
        <v>262</v>
      </c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</row>
    <row r="2" customFormat="false" ht="49.5" hidden="false" customHeight="true" outlineLevel="0" collapsed="false">
      <c r="A2" s="174" t="s">
        <v>263</v>
      </c>
      <c r="B2" s="174"/>
      <c r="C2" s="174"/>
      <c r="D2" s="174"/>
      <c r="E2" s="174"/>
      <c r="F2" s="174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customFormat="false" ht="12" hidden="false" customHeight="true" outlineLevel="0" collapsed="false">
      <c r="A3" s="175" t="s">
        <v>264</v>
      </c>
      <c r="B3" s="176" t="s">
        <v>265</v>
      </c>
      <c r="C3" s="177" t="s">
        <v>266</v>
      </c>
      <c r="D3" s="176" t="s">
        <v>267</v>
      </c>
      <c r="E3" s="176" t="s">
        <v>268</v>
      </c>
      <c r="F3" s="178" t="s">
        <v>269</v>
      </c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customFormat="false" ht="12" hidden="false" customHeight="true" outlineLevel="0" collapsed="false">
      <c r="A4" s="179" t="n">
        <v>1</v>
      </c>
      <c r="B4" s="180" t="n">
        <v>2</v>
      </c>
      <c r="C4" s="181" t="s">
        <v>270</v>
      </c>
      <c r="D4" s="182" t="n">
        <v>4</v>
      </c>
      <c r="E4" s="182" t="n">
        <v>5</v>
      </c>
      <c r="F4" s="183" t="n">
        <v>6</v>
      </c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customFormat="false" ht="19.5" hidden="false" customHeight="true" outlineLevel="0" collapsed="false">
      <c r="A5" s="184" t="s">
        <v>271</v>
      </c>
      <c r="B5" s="184"/>
      <c r="C5" s="185"/>
      <c r="D5" s="186"/>
      <c r="E5" s="186"/>
      <c r="F5" s="187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</row>
    <row r="6" customFormat="false" ht="12.75" hidden="false" customHeight="true" outlineLevel="0" collapsed="false">
      <c r="A6" s="188" t="n">
        <v>6</v>
      </c>
      <c r="B6" s="189" t="s">
        <v>272</v>
      </c>
      <c r="C6" s="190" t="s">
        <v>273</v>
      </c>
      <c r="D6" s="191" t="n">
        <f aca="false">D7+D43+D49+D82+D106+D125+D134+D140</f>
        <v>227554.55</v>
      </c>
      <c r="E6" s="191" t="n">
        <f aca="false">E7+E43+E49+E82+E106+E125+E134+E140</f>
        <v>350673.59</v>
      </c>
      <c r="F6" s="192" t="n">
        <f aca="false">IF(D6&lt;&gt;0,IF(E6/D6&gt;=100,"&gt;&gt;100",E6/D6*100),"-")</f>
        <v>154.1052859633</v>
      </c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</row>
    <row r="7" customFormat="false" ht="12.75" hidden="false" customHeight="true" outlineLevel="0" collapsed="false">
      <c r="A7" s="188" t="n">
        <v>61</v>
      </c>
      <c r="B7" s="189" t="s">
        <v>274</v>
      </c>
      <c r="C7" s="190" t="s">
        <v>275</v>
      </c>
      <c r="D7" s="191" t="n">
        <f aca="false">D8+D17+D23+D29+D36+D39</f>
        <v>0</v>
      </c>
      <c r="E7" s="191" t="n">
        <f aca="false">E8+E17+E23+E29+E36+E39</f>
        <v>0</v>
      </c>
      <c r="F7" s="192" t="str">
        <f aca="false">IF(D7&lt;&gt;0,IF(E7/D7&gt;=100,"&gt;&gt;100",E7/D7*100),"-")</f>
        <v>-</v>
      </c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</row>
    <row r="8" customFormat="false" ht="12.75" hidden="false" customHeight="true" outlineLevel="0" collapsed="false">
      <c r="A8" s="188" t="n">
        <v>611</v>
      </c>
      <c r="B8" s="189" t="s">
        <v>276</v>
      </c>
      <c r="C8" s="190" t="s">
        <v>277</v>
      </c>
      <c r="D8" s="191" t="n">
        <f aca="false">SUM(D9:D14)-D15-D16</f>
        <v>0</v>
      </c>
      <c r="E8" s="191" t="n">
        <f aca="false">SUM(E9:E14)-E15-E16</f>
        <v>0</v>
      </c>
      <c r="F8" s="192" t="str">
        <f aca="false">IF(D8&lt;&gt;0,IF(E8/D8&gt;=100,"&gt;&gt;100",E8/D8*100),"-")</f>
        <v>-</v>
      </c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</row>
    <row r="9" customFormat="false" ht="12.75" hidden="false" customHeight="true" outlineLevel="0" collapsed="false">
      <c r="A9" s="188" t="n">
        <v>6111</v>
      </c>
      <c r="B9" s="189" t="s">
        <v>278</v>
      </c>
      <c r="C9" s="190" t="s">
        <v>279</v>
      </c>
      <c r="D9" s="193" t="n">
        <v>0</v>
      </c>
      <c r="E9" s="193" t="n">
        <v>0</v>
      </c>
      <c r="F9" s="192" t="str">
        <f aca="false">IF(D9&lt;&gt;0,IF(E9/D9&gt;=100,"&gt;&gt;100",E9/D9*100),"-")</f>
        <v>-</v>
      </c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</row>
    <row r="10" customFormat="false" ht="12.75" hidden="false" customHeight="true" outlineLevel="0" collapsed="false">
      <c r="A10" s="188" t="n">
        <v>6112</v>
      </c>
      <c r="B10" s="189" t="s">
        <v>280</v>
      </c>
      <c r="C10" s="190" t="s">
        <v>281</v>
      </c>
      <c r="D10" s="193" t="n">
        <v>0</v>
      </c>
      <c r="E10" s="193" t="n">
        <v>0</v>
      </c>
      <c r="F10" s="192" t="str">
        <f aca="false">IF(D10&lt;&gt;0,IF(E10/D10&gt;=100,"&gt;&gt;100",E10/D10*100),"-")</f>
        <v>-</v>
      </c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</row>
    <row r="11" customFormat="false" ht="12.75" hidden="false" customHeight="true" outlineLevel="0" collapsed="false">
      <c r="A11" s="188" t="n">
        <v>6113</v>
      </c>
      <c r="B11" s="189" t="s">
        <v>282</v>
      </c>
      <c r="C11" s="190" t="s">
        <v>283</v>
      </c>
      <c r="D11" s="193" t="n">
        <v>0</v>
      </c>
      <c r="E11" s="193" t="n">
        <v>0</v>
      </c>
      <c r="F11" s="192" t="str">
        <f aca="false">IF(D11&lt;&gt;0,IF(E11/D11&gt;=100,"&gt;&gt;100",E11/D11*100),"-")</f>
        <v>-</v>
      </c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</row>
    <row r="12" customFormat="false" ht="12.75" hidden="false" customHeight="true" outlineLevel="0" collapsed="false">
      <c r="A12" s="188" t="n">
        <v>6114</v>
      </c>
      <c r="B12" s="189" t="s">
        <v>284</v>
      </c>
      <c r="C12" s="190" t="s">
        <v>285</v>
      </c>
      <c r="D12" s="193" t="n">
        <v>0</v>
      </c>
      <c r="E12" s="193" t="n">
        <v>0</v>
      </c>
      <c r="F12" s="192" t="str">
        <f aca="false">IF(D12&lt;&gt;0,IF(E12/D12&gt;=100,"&gt;&gt;100",E12/D12*100),"-")</f>
        <v>-</v>
      </c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</row>
    <row r="13" customFormat="false" ht="12.75" hidden="false" customHeight="true" outlineLevel="0" collapsed="false">
      <c r="A13" s="188" t="n">
        <v>6115</v>
      </c>
      <c r="B13" s="189" t="s">
        <v>286</v>
      </c>
      <c r="C13" s="190" t="s">
        <v>287</v>
      </c>
      <c r="D13" s="193" t="n">
        <v>0</v>
      </c>
      <c r="E13" s="193" t="n">
        <v>0</v>
      </c>
      <c r="F13" s="192" t="str">
        <f aca="false">IF(D13&lt;&gt;0,IF(E13/D13&gt;=100,"&gt;&gt;100",E13/D13*100),"-")</f>
        <v>-</v>
      </c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</row>
    <row r="14" customFormat="false" ht="12.75" hidden="false" customHeight="true" outlineLevel="0" collapsed="false">
      <c r="A14" s="188" t="n">
        <v>6116</v>
      </c>
      <c r="B14" s="189" t="s">
        <v>288</v>
      </c>
      <c r="C14" s="190" t="s">
        <v>289</v>
      </c>
      <c r="D14" s="193" t="n">
        <v>0</v>
      </c>
      <c r="E14" s="193" t="n">
        <v>0</v>
      </c>
      <c r="F14" s="192" t="str">
        <f aca="false">IF(D14&lt;&gt;0,IF(E14/D14&gt;=100,"&gt;&gt;100",E14/D14*100),"-")</f>
        <v>-</v>
      </c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</row>
    <row r="15" customFormat="false" ht="12.75" hidden="false" customHeight="true" outlineLevel="0" collapsed="false">
      <c r="A15" s="188" t="n">
        <v>6117</v>
      </c>
      <c r="B15" s="189" t="s">
        <v>290</v>
      </c>
      <c r="C15" s="190" t="s">
        <v>291</v>
      </c>
      <c r="D15" s="193" t="n">
        <v>0</v>
      </c>
      <c r="E15" s="193" t="n">
        <v>0</v>
      </c>
      <c r="F15" s="192" t="str">
        <f aca="false">IF(D15&lt;&gt;0,IF(E15/D15&gt;=100,"&gt;&gt;100",E15/D15*100),"-")</f>
        <v>-</v>
      </c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</row>
    <row r="16" customFormat="false" ht="12.75" hidden="false" customHeight="true" outlineLevel="0" collapsed="false">
      <c r="A16" s="188" t="n">
        <v>6119</v>
      </c>
      <c r="B16" s="189" t="s">
        <v>292</v>
      </c>
      <c r="C16" s="190" t="s">
        <v>293</v>
      </c>
      <c r="D16" s="193" t="n">
        <v>0</v>
      </c>
      <c r="E16" s="193" t="n">
        <v>0</v>
      </c>
      <c r="F16" s="192" t="str">
        <f aca="false">IF(D16&lt;&gt;0,IF(E16/D16&gt;=100,"&gt;&gt;100",E16/D16*100),"-")</f>
        <v>-</v>
      </c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</row>
    <row r="17" customFormat="false" ht="12.75" hidden="false" customHeight="true" outlineLevel="0" collapsed="false">
      <c r="A17" s="188" t="n">
        <v>612</v>
      </c>
      <c r="B17" s="189" t="s">
        <v>294</v>
      </c>
      <c r="C17" s="190" t="s">
        <v>295</v>
      </c>
      <c r="D17" s="191" t="n">
        <f aca="false">SUM(D18:D21)-D22</f>
        <v>0</v>
      </c>
      <c r="E17" s="191" t="n">
        <f aca="false">SUM(E18:E21)-E22</f>
        <v>0</v>
      </c>
      <c r="F17" s="192" t="str">
        <f aca="false">IF(D17&lt;&gt;0,IF(E17/D17&gt;=100,"&gt;&gt;100",E17/D17*100),"-")</f>
        <v>-</v>
      </c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</row>
    <row r="18" customFormat="false" ht="12.75" hidden="false" customHeight="true" outlineLevel="0" collapsed="false">
      <c r="A18" s="188" t="n">
        <v>6121</v>
      </c>
      <c r="B18" s="189" t="s">
        <v>296</v>
      </c>
      <c r="C18" s="190" t="s">
        <v>297</v>
      </c>
      <c r="D18" s="193" t="n">
        <v>0</v>
      </c>
      <c r="E18" s="193" t="n">
        <v>0</v>
      </c>
      <c r="F18" s="192" t="str">
        <f aca="false">IF(D18&lt;&gt;0,IF(E18/D18&gt;=100,"&gt;&gt;100",E18/D18*100),"-")</f>
        <v>-</v>
      </c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</row>
    <row r="19" customFormat="false" ht="12.75" hidden="false" customHeight="true" outlineLevel="0" collapsed="false">
      <c r="A19" s="188" t="n">
        <v>6122</v>
      </c>
      <c r="B19" s="189" t="s">
        <v>298</v>
      </c>
      <c r="C19" s="190" t="s">
        <v>299</v>
      </c>
      <c r="D19" s="193" t="n">
        <v>0</v>
      </c>
      <c r="E19" s="193" t="n">
        <v>0</v>
      </c>
      <c r="F19" s="192" t="str">
        <f aca="false">IF(D19&lt;&gt;0,IF(E19/D19&gt;=100,"&gt;&gt;100",E19/D19*100),"-")</f>
        <v>-</v>
      </c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</row>
    <row r="20" customFormat="false" ht="12.75" hidden="false" customHeight="true" outlineLevel="0" collapsed="false">
      <c r="A20" s="188" t="n">
        <v>6123</v>
      </c>
      <c r="B20" s="194" t="s">
        <v>300</v>
      </c>
      <c r="C20" s="190" t="s">
        <v>301</v>
      </c>
      <c r="D20" s="193" t="n">
        <v>0</v>
      </c>
      <c r="E20" s="193" t="n">
        <v>0</v>
      </c>
      <c r="F20" s="192" t="str">
        <f aca="false">IF(D20&lt;&gt;0,IF(E20/D20&gt;=100,"&gt;&gt;100",E20/D20*100),"-")</f>
        <v>-</v>
      </c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</row>
    <row r="21" customFormat="false" ht="12.75" hidden="false" customHeight="true" outlineLevel="0" collapsed="false">
      <c r="A21" s="188" t="n">
        <v>6124</v>
      </c>
      <c r="B21" s="189" t="s">
        <v>302</v>
      </c>
      <c r="C21" s="190" t="s">
        <v>303</v>
      </c>
      <c r="D21" s="193" t="n">
        <v>0</v>
      </c>
      <c r="E21" s="193" t="n">
        <v>0</v>
      </c>
      <c r="F21" s="192" t="str">
        <f aca="false">IF(D21&lt;&gt;0,IF(E21/D21&gt;=100,"&gt;&gt;100",E21/D21*100),"-")</f>
        <v>-</v>
      </c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</row>
    <row r="22" customFormat="false" ht="12.75" hidden="false" customHeight="true" outlineLevel="0" collapsed="false">
      <c r="A22" s="188" t="n">
        <v>6125</v>
      </c>
      <c r="B22" s="189" t="s">
        <v>304</v>
      </c>
      <c r="C22" s="190" t="s">
        <v>305</v>
      </c>
      <c r="D22" s="193" t="n">
        <v>0</v>
      </c>
      <c r="E22" s="193" t="n">
        <v>0</v>
      </c>
      <c r="F22" s="192" t="str">
        <f aca="false">IF(D22&lt;&gt;0,IF(E22/D22&gt;=100,"&gt;&gt;100",E22/D22*100),"-")</f>
        <v>-</v>
      </c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</row>
    <row r="23" customFormat="false" ht="12.75" hidden="false" customHeight="true" outlineLevel="0" collapsed="false">
      <c r="A23" s="188" t="n">
        <v>613</v>
      </c>
      <c r="B23" s="189" t="s">
        <v>306</v>
      </c>
      <c r="C23" s="190" t="s">
        <v>307</v>
      </c>
      <c r="D23" s="191" t="n">
        <f aca="false">SUM(D24:D28)</f>
        <v>0</v>
      </c>
      <c r="E23" s="191" t="n">
        <f aca="false">SUM(E24:E28)</f>
        <v>0</v>
      </c>
      <c r="F23" s="192" t="str">
        <f aca="false">IF(D23&lt;&gt;0,IF(E23/D23&gt;=100,"&gt;&gt;100",E23/D23*100),"-")</f>
        <v>-</v>
      </c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</row>
    <row r="24" customFormat="false" ht="12.75" hidden="false" customHeight="true" outlineLevel="0" collapsed="false">
      <c r="A24" s="188" t="n">
        <v>6131</v>
      </c>
      <c r="B24" s="189" t="s">
        <v>308</v>
      </c>
      <c r="C24" s="190" t="s">
        <v>309</v>
      </c>
      <c r="D24" s="193" t="n">
        <v>0</v>
      </c>
      <c r="E24" s="193" t="n">
        <v>0</v>
      </c>
      <c r="F24" s="192" t="str">
        <f aca="false">IF(D24&lt;&gt;0,IF(E24/D24&gt;=100,"&gt;&gt;100",E24/D24*100),"-")</f>
        <v>-</v>
      </c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</row>
    <row r="25" customFormat="false" ht="12.75" hidden="false" customHeight="true" outlineLevel="0" collapsed="false">
      <c r="A25" s="188" t="n">
        <v>6132</v>
      </c>
      <c r="B25" s="189" t="s">
        <v>310</v>
      </c>
      <c r="C25" s="190" t="s">
        <v>311</v>
      </c>
      <c r="D25" s="193" t="n">
        <v>0</v>
      </c>
      <c r="E25" s="193" t="n">
        <v>0</v>
      </c>
      <c r="F25" s="192" t="str">
        <f aca="false">IF(D25&lt;&gt;0,IF(E25/D25&gt;=100,"&gt;&gt;100",E25/D25*100),"-")</f>
        <v>-</v>
      </c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</row>
    <row r="26" customFormat="false" ht="12.75" hidden="false" customHeight="true" outlineLevel="0" collapsed="false">
      <c r="A26" s="188" t="n">
        <v>6133</v>
      </c>
      <c r="B26" s="189" t="s">
        <v>312</v>
      </c>
      <c r="C26" s="190" t="s">
        <v>313</v>
      </c>
      <c r="D26" s="193" t="n">
        <v>0</v>
      </c>
      <c r="E26" s="193" t="n">
        <v>0</v>
      </c>
      <c r="F26" s="192" t="str">
        <f aca="false">IF(D26&lt;&gt;0,IF(E26/D26&gt;=100,"&gt;&gt;100",E26/D26*100),"-")</f>
        <v>-</v>
      </c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</row>
    <row r="27" customFormat="false" ht="12.75" hidden="false" customHeight="true" outlineLevel="0" collapsed="false">
      <c r="A27" s="188" t="n">
        <v>6134</v>
      </c>
      <c r="B27" s="189" t="s">
        <v>314</v>
      </c>
      <c r="C27" s="190" t="s">
        <v>315</v>
      </c>
      <c r="D27" s="193" t="n">
        <v>0</v>
      </c>
      <c r="E27" s="193" t="n">
        <v>0</v>
      </c>
      <c r="F27" s="192" t="str">
        <f aca="false">IF(D27&lt;&gt;0,IF(E27/D27&gt;=100,"&gt;&gt;100",E27/D27*100),"-")</f>
        <v>-</v>
      </c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</row>
    <row r="28" customFormat="false" ht="12.75" hidden="false" customHeight="true" outlineLevel="0" collapsed="false">
      <c r="A28" s="188" t="n">
        <v>6135</v>
      </c>
      <c r="B28" s="189" t="s">
        <v>316</v>
      </c>
      <c r="C28" s="190" t="s">
        <v>317</v>
      </c>
      <c r="D28" s="193" t="n">
        <v>0</v>
      </c>
      <c r="E28" s="193" t="n">
        <v>0</v>
      </c>
      <c r="F28" s="192" t="str">
        <f aca="false">IF(D28&lt;&gt;0,IF(E28/D28&gt;=100,"&gt;&gt;100",E28/D28*100),"-")</f>
        <v>-</v>
      </c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</row>
    <row r="29" customFormat="false" ht="12.75" hidden="false" customHeight="true" outlineLevel="0" collapsed="false">
      <c r="A29" s="188" t="n">
        <v>614</v>
      </c>
      <c r="B29" s="189" t="s">
        <v>318</v>
      </c>
      <c r="C29" s="190" t="s">
        <v>319</v>
      </c>
      <c r="D29" s="191" t="n">
        <f aca="false">SUM(D30:D35)</f>
        <v>0</v>
      </c>
      <c r="E29" s="191" t="n">
        <f aca="false">SUM(E30:E35)</f>
        <v>0</v>
      </c>
      <c r="F29" s="192" t="str">
        <f aca="false">IF(D29&lt;&gt;0,IF(E29/D29&gt;=100,"&gt;&gt;100",E29/D29*100),"-")</f>
        <v>-</v>
      </c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</row>
    <row r="30" customFormat="false" ht="12.75" hidden="false" customHeight="true" outlineLevel="0" collapsed="false">
      <c r="A30" s="188" t="n">
        <v>6141</v>
      </c>
      <c r="B30" s="189" t="s">
        <v>320</v>
      </c>
      <c r="C30" s="190" t="s">
        <v>321</v>
      </c>
      <c r="D30" s="193" t="n">
        <v>0</v>
      </c>
      <c r="E30" s="193" t="n">
        <v>0</v>
      </c>
      <c r="F30" s="192" t="str">
        <f aca="false">IF(D30&lt;&gt;0,IF(E30/D30&gt;=100,"&gt;&gt;100",E30/D30*100),"-")</f>
        <v>-</v>
      </c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</row>
    <row r="31" customFormat="false" ht="12.75" hidden="false" customHeight="true" outlineLevel="0" collapsed="false">
      <c r="A31" s="188" t="n">
        <v>6142</v>
      </c>
      <c r="B31" s="189" t="s">
        <v>322</v>
      </c>
      <c r="C31" s="190" t="s">
        <v>323</v>
      </c>
      <c r="D31" s="193" t="n">
        <v>0</v>
      </c>
      <c r="E31" s="193" t="n">
        <v>0</v>
      </c>
      <c r="F31" s="192" t="str">
        <f aca="false">IF(D31&lt;&gt;0,IF(E31/D31&gt;=100,"&gt;&gt;100",E31/D31*100),"-")</f>
        <v>-</v>
      </c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</row>
    <row r="32" customFormat="false" ht="12.75" hidden="false" customHeight="true" outlineLevel="0" collapsed="false">
      <c r="A32" s="188" t="n">
        <v>6143</v>
      </c>
      <c r="B32" s="189" t="s">
        <v>324</v>
      </c>
      <c r="C32" s="190" t="s">
        <v>325</v>
      </c>
      <c r="D32" s="193" t="n">
        <v>0</v>
      </c>
      <c r="E32" s="193" t="n">
        <v>0</v>
      </c>
      <c r="F32" s="192" t="str">
        <f aca="false">IF(D32&lt;&gt;0,IF(E32/D32&gt;=100,"&gt;&gt;100",E32/D32*100),"-")</f>
        <v>-</v>
      </c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</row>
    <row r="33" customFormat="false" ht="12.75" hidden="false" customHeight="true" outlineLevel="0" collapsed="false">
      <c r="A33" s="188" t="n">
        <v>6145</v>
      </c>
      <c r="B33" s="189" t="s">
        <v>326</v>
      </c>
      <c r="C33" s="190" t="s">
        <v>327</v>
      </c>
      <c r="D33" s="193" t="n">
        <v>0</v>
      </c>
      <c r="E33" s="193" t="n">
        <v>0</v>
      </c>
      <c r="F33" s="192" t="str">
        <f aca="false">IF(D33&lt;&gt;0,IF(E33/D33&gt;=100,"&gt;&gt;100",E33/D33*100),"-")</f>
        <v>-</v>
      </c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</row>
    <row r="34" customFormat="false" ht="12.75" hidden="false" customHeight="true" outlineLevel="0" collapsed="false">
      <c r="A34" s="188" t="n">
        <v>6146</v>
      </c>
      <c r="B34" s="189" t="s">
        <v>328</v>
      </c>
      <c r="C34" s="190" t="s">
        <v>329</v>
      </c>
      <c r="D34" s="193" t="n">
        <v>0</v>
      </c>
      <c r="E34" s="193" t="n">
        <v>0</v>
      </c>
      <c r="F34" s="192" t="str">
        <f aca="false">IF(D34&lt;&gt;0,IF(E34/D34&gt;=100,"&gt;&gt;100",E34/D34*100),"-")</f>
        <v>-</v>
      </c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</row>
    <row r="35" customFormat="false" ht="12.75" hidden="false" customHeight="true" outlineLevel="0" collapsed="false">
      <c r="A35" s="188" t="n">
        <v>6147</v>
      </c>
      <c r="B35" s="189" t="s">
        <v>330</v>
      </c>
      <c r="C35" s="190" t="s">
        <v>331</v>
      </c>
      <c r="D35" s="193" t="n">
        <v>0</v>
      </c>
      <c r="E35" s="193" t="n">
        <v>0</v>
      </c>
      <c r="F35" s="192" t="str">
        <f aca="false">IF(D35&lt;&gt;0,IF(E35/D35&gt;=100,"&gt;&gt;100",E35/D35*100),"-")</f>
        <v>-</v>
      </c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</row>
    <row r="36" customFormat="false" ht="12.75" hidden="false" customHeight="true" outlineLevel="0" collapsed="false">
      <c r="A36" s="188" t="n">
        <v>615</v>
      </c>
      <c r="B36" s="189" t="s">
        <v>332</v>
      </c>
      <c r="C36" s="190" t="s">
        <v>333</v>
      </c>
      <c r="D36" s="191" t="n">
        <f aca="false">SUM(D37:D38)</f>
        <v>0</v>
      </c>
      <c r="E36" s="191" t="n">
        <f aca="false">SUM(E37:E38)</f>
        <v>0</v>
      </c>
      <c r="F36" s="192" t="str">
        <f aca="false">IF(D36&lt;&gt;0,IF(E36/D36&gt;=100,"&gt;&gt;100",E36/D36*100),"-")</f>
        <v>-</v>
      </c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</row>
    <row r="37" customFormat="false" ht="12.75" hidden="false" customHeight="true" outlineLevel="0" collapsed="false">
      <c r="A37" s="188" t="n">
        <v>6151</v>
      </c>
      <c r="B37" s="189" t="s">
        <v>334</v>
      </c>
      <c r="C37" s="190" t="s">
        <v>335</v>
      </c>
      <c r="D37" s="193" t="n">
        <v>0</v>
      </c>
      <c r="E37" s="193" t="n">
        <v>0</v>
      </c>
      <c r="F37" s="192" t="str">
        <f aca="false">IF(D37&lt;&gt;0,IF(E37/D37&gt;=100,"&gt;&gt;100",E37/D37*100),"-")</f>
        <v>-</v>
      </c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</row>
    <row r="38" customFormat="false" ht="12.75" hidden="false" customHeight="true" outlineLevel="0" collapsed="false">
      <c r="A38" s="188" t="n">
        <v>6152</v>
      </c>
      <c r="B38" s="189" t="s">
        <v>336</v>
      </c>
      <c r="C38" s="190" t="s">
        <v>337</v>
      </c>
      <c r="D38" s="193" t="n">
        <v>0</v>
      </c>
      <c r="E38" s="193" t="n">
        <v>0</v>
      </c>
      <c r="F38" s="192" t="str">
        <f aca="false">IF(D38&lt;&gt;0,IF(E38/D38&gt;=100,"&gt;&gt;100",E38/D38*100),"-")</f>
        <v>-</v>
      </c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</row>
    <row r="39" customFormat="false" ht="12.75" hidden="false" customHeight="true" outlineLevel="0" collapsed="false">
      <c r="A39" s="188" t="n">
        <v>616</v>
      </c>
      <c r="B39" s="189" t="s">
        <v>338</v>
      </c>
      <c r="C39" s="190" t="s">
        <v>339</v>
      </c>
      <c r="D39" s="191" t="n">
        <f aca="false">SUM(D40:D42)</f>
        <v>0</v>
      </c>
      <c r="E39" s="191" t="n">
        <f aca="false">SUM(E40:E42)</f>
        <v>0</v>
      </c>
      <c r="F39" s="192" t="str">
        <f aca="false">IF(D39&lt;&gt;0,IF(E39/D39&gt;=100,"&gt;&gt;100",E39/D39*100),"-")</f>
        <v>-</v>
      </c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</row>
    <row r="40" customFormat="false" ht="12.75" hidden="false" customHeight="true" outlineLevel="0" collapsed="false">
      <c r="A40" s="188" t="n">
        <v>6161</v>
      </c>
      <c r="B40" s="189" t="s">
        <v>340</v>
      </c>
      <c r="C40" s="190" t="s">
        <v>341</v>
      </c>
      <c r="D40" s="193" t="n">
        <v>0</v>
      </c>
      <c r="E40" s="193" t="n">
        <v>0</v>
      </c>
      <c r="F40" s="192" t="str">
        <f aca="false">IF(D40&lt;&gt;0,IF(E40/D40&gt;=100,"&gt;&gt;100",E40/D40*100),"-")</f>
        <v>-</v>
      </c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</row>
    <row r="41" customFormat="false" ht="12.75" hidden="false" customHeight="true" outlineLevel="0" collapsed="false">
      <c r="A41" s="188" t="n">
        <v>6162</v>
      </c>
      <c r="B41" s="189" t="s">
        <v>342</v>
      </c>
      <c r="C41" s="190" t="s">
        <v>343</v>
      </c>
      <c r="D41" s="193" t="n">
        <v>0</v>
      </c>
      <c r="E41" s="193" t="n">
        <v>0</v>
      </c>
      <c r="F41" s="192" t="str">
        <f aca="false">IF(D41&lt;&gt;0,IF(E41/D41&gt;=100,"&gt;&gt;100",E41/D41*100),"-")</f>
        <v>-</v>
      </c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</row>
    <row r="42" customFormat="false" ht="12.75" hidden="false" customHeight="true" outlineLevel="0" collapsed="false">
      <c r="A42" s="188" t="n">
        <v>6163</v>
      </c>
      <c r="B42" s="189" t="s">
        <v>344</v>
      </c>
      <c r="C42" s="190" t="s">
        <v>345</v>
      </c>
      <c r="D42" s="193" t="n">
        <v>0</v>
      </c>
      <c r="E42" s="193" t="n">
        <v>0</v>
      </c>
      <c r="F42" s="192" t="str">
        <f aca="false">IF(D42&lt;&gt;0,IF(E42/D42&gt;=100,"&gt;&gt;100",E42/D42*100),"-")</f>
        <v>-</v>
      </c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</row>
    <row r="43" customFormat="false" ht="12.75" hidden="false" customHeight="true" outlineLevel="0" collapsed="false">
      <c r="A43" s="188" t="n">
        <v>62</v>
      </c>
      <c r="B43" s="189" t="s">
        <v>346</v>
      </c>
      <c r="C43" s="190" t="s">
        <v>347</v>
      </c>
      <c r="D43" s="191" t="n">
        <f aca="false">D44+D47+D48</f>
        <v>0</v>
      </c>
      <c r="E43" s="191" t="n">
        <f aca="false">E44+E47+E48</f>
        <v>0</v>
      </c>
      <c r="F43" s="192" t="str">
        <f aca="false">IF(D43&lt;&gt;0,IF(E43/D43&gt;=100,"&gt;&gt;100",E43/D43*100),"-")</f>
        <v>-</v>
      </c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</row>
    <row r="44" customFormat="false" ht="12.75" hidden="false" customHeight="true" outlineLevel="0" collapsed="false">
      <c r="A44" s="188" t="n">
        <v>621</v>
      </c>
      <c r="B44" s="189" t="s">
        <v>348</v>
      </c>
      <c r="C44" s="190" t="s">
        <v>349</v>
      </c>
      <c r="D44" s="191" t="n">
        <f aca="false">SUM(D45:D46)</f>
        <v>0</v>
      </c>
      <c r="E44" s="191" t="n">
        <f aca="false">SUM(E45:E46)</f>
        <v>0</v>
      </c>
      <c r="F44" s="192" t="str">
        <f aca="false">IF(D44&lt;&gt;0,IF(E44/D44&gt;=100,"&gt;&gt;100",E44/D44*100),"-")</f>
        <v>-</v>
      </c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</row>
    <row r="45" customFormat="false" ht="12.75" hidden="false" customHeight="true" outlineLevel="0" collapsed="false">
      <c r="A45" s="188" t="n">
        <v>6211</v>
      </c>
      <c r="B45" s="189" t="s">
        <v>350</v>
      </c>
      <c r="C45" s="190" t="s">
        <v>351</v>
      </c>
      <c r="D45" s="193" t="n">
        <v>0</v>
      </c>
      <c r="E45" s="193" t="n">
        <v>0</v>
      </c>
      <c r="F45" s="192" t="str">
        <f aca="false">IF(D45&lt;&gt;0,IF(E45/D45&gt;=100,"&gt;&gt;100",E45/D45*100),"-")</f>
        <v>-</v>
      </c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</row>
    <row r="46" customFormat="false" ht="12.75" hidden="false" customHeight="true" outlineLevel="0" collapsed="false">
      <c r="A46" s="188" t="n">
        <v>6212</v>
      </c>
      <c r="B46" s="189" t="s">
        <v>352</v>
      </c>
      <c r="C46" s="190" t="s">
        <v>353</v>
      </c>
      <c r="D46" s="193" t="n">
        <v>0</v>
      </c>
      <c r="E46" s="193" t="n">
        <v>0</v>
      </c>
      <c r="F46" s="192" t="str">
        <f aca="false">IF(D46&lt;&gt;0,IF(E46/D46&gt;=100,"&gt;&gt;100",E46/D46*100),"-")</f>
        <v>-</v>
      </c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</row>
    <row r="47" customFormat="false" ht="12.75" hidden="false" customHeight="true" outlineLevel="0" collapsed="false">
      <c r="A47" s="188" t="n">
        <v>622</v>
      </c>
      <c r="B47" s="189" t="s">
        <v>133</v>
      </c>
      <c r="C47" s="190" t="s">
        <v>354</v>
      </c>
      <c r="D47" s="193" t="n">
        <v>0</v>
      </c>
      <c r="E47" s="193" t="n">
        <v>0</v>
      </c>
      <c r="F47" s="192" t="str">
        <f aca="false">IF(D47&lt;&gt;0,IF(E47/D47&gt;=100,"&gt;&gt;100",E47/D47*100),"-")</f>
        <v>-</v>
      </c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</row>
    <row r="48" customFormat="false" ht="12.75" hidden="false" customHeight="true" outlineLevel="0" collapsed="false">
      <c r="A48" s="188" t="n">
        <v>623</v>
      </c>
      <c r="B48" s="189" t="s">
        <v>355</v>
      </c>
      <c r="C48" s="190" t="s">
        <v>356</v>
      </c>
      <c r="D48" s="193" t="n">
        <v>0</v>
      </c>
      <c r="E48" s="193" t="n">
        <v>0</v>
      </c>
      <c r="F48" s="192" t="str">
        <f aca="false">IF(D48&lt;&gt;0,IF(E48/D48&gt;=100,"&gt;&gt;100",E48/D48*100),"-")</f>
        <v>-</v>
      </c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</row>
    <row r="49" customFormat="false" ht="12.75" hidden="false" customHeight="true" outlineLevel="0" collapsed="false">
      <c r="A49" s="188" t="n">
        <v>63</v>
      </c>
      <c r="B49" s="189" t="s">
        <v>357</v>
      </c>
      <c r="C49" s="190" t="s">
        <v>358</v>
      </c>
      <c r="D49" s="191" t="n">
        <f aca="false">D50+D53+D58+D61+D64+D68+D71+D74+D77</f>
        <v>0</v>
      </c>
      <c r="E49" s="191" t="n">
        <f aca="false">E50+E53+E58+E61+E64+E68+E71+E74+E77</f>
        <v>0</v>
      </c>
      <c r="F49" s="192" t="str">
        <f aca="false">IF(D49&lt;&gt;0,IF(E49/D49&gt;=100,"&gt;&gt;100",E49/D49*100),"-")</f>
        <v>-</v>
      </c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</row>
    <row r="50" customFormat="false" ht="12" hidden="false" customHeight="true" outlineLevel="0" collapsed="false">
      <c r="A50" s="188" t="n">
        <v>631</v>
      </c>
      <c r="B50" s="189" t="s">
        <v>359</v>
      </c>
      <c r="C50" s="190" t="s">
        <v>360</v>
      </c>
      <c r="D50" s="191" t="n">
        <f aca="false">D51+D52</f>
        <v>0</v>
      </c>
      <c r="E50" s="191" t="n">
        <f aca="false">E51+E52</f>
        <v>0</v>
      </c>
      <c r="F50" s="192" t="str">
        <f aca="false">IF(D50&lt;&gt;0,IF(E50/D50&gt;=100,"&gt;&gt;100",E50/D50*100),"-")</f>
        <v>-</v>
      </c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</row>
    <row r="51" customFormat="false" ht="12.75" hidden="false" customHeight="true" outlineLevel="0" collapsed="false">
      <c r="A51" s="188" t="n">
        <v>6311</v>
      </c>
      <c r="B51" s="189" t="s">
        <v>78</v>
      </c>
      <c r="C51" s="190" t="s">
        <v>361</v>
      </c>
      <c r="D51" s="193" t="n">
        <v>0</v>
      </c>
      <c r="E51" s="193" t="n">
        <v>0</v>
      </c>
      <c r="F51" s="192" t="str">
        <f aca="false">IF(D51&lt;&gt;0,IF(E51/D51&gt;=100,"&gt;&gt;100",E51/D51*100),"-")</f>
        <v>-</v>
      </c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</row>
    <row r="52" customFormat="false" ht="12.75" hidden="false" customHeight="true" outlineLevel="0" collapsed="false">
      <c r="A52" s="188" t="n">
        <v>6312</v>
      </c>
      <c r="B52" s="189" t="s">
        <v>79</v>
      </c>
      <c r="C52" s="190" t="s">
        <v>362</v>
      </c>
      <c r="D52" s="193" t="n">
        <v>0</v>
      </c>
      <c r="E52" s="193" t="n">
        <v>0</v>
      </c>
      <c r="F52" s="192" t="str">
        <f aca="false">IF(D52&lt;&gt;0,IF(E52/D52&gt;=100,"&gt;&gt;100",E52/D52*100),"-")</f>
        <v>-</v>
      </c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</row>
    <row r="53" customFormat="false" ht="12.75" hidden="false" customHeight="true" outlineLevel="0" collapsed="false">
      <c r="A53" s="188" t="n">
        <v>632</v>
      </c>
      <c r="B53" s="189" t="s">
        <v>363</v>
      </c>
      <c r="C53" s="190" t="s">
        <v>364</v>
      </c>
      <c r="D53" s="191" t="n">
        <f aca="false">SUM(D54:D57)</f>
        <v>0</v>
      </c>
      <c r="E53" s="191" t="n">
        <f aca="false">SUM(E54:E57)</f>
        <v>0</v>
      </c>
      <c r="F53" s="192" t="str">
        <f aca="false">IF(D53&lt;&gt;0,IF(E53/D53&gt;=100,"&gt;&gt;100",E53/D53*100),"-")</f>
        <v>-</v>
      </c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</row>
    <row r="54" customFormat="false" ht="12" hidden="false" customHeight="true" outlineLevel="0" collapsed="false">
      <c r="A54" s="188" t="n">
        <v>6321</v>
      </c>
      <c r="B54" s="189" t="s">
        <v>81</v>
      </c>
      <c r="C54" s="190" t="s">
        <v>365</v>
      </c>
      <c r="D54" s="193" t="n">
        <v>0</v>
      </c>
      <c r="E54" s="193" t="n">
        <v>0</v>
      </c>
      <c r="F54" s="192" t="str">
        <f aca="false">IF(D54&lt;&gt;0,IF(E54/D54&gt;=100,"&gt;&gt;100",E54/D54*100),"-")</f>
        <v>-</v>
      </c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</row>
    <row r="55" customFormat="false" ht="12.75" hidden="false" customHeight="true" outlineLevel="0" collapsed="false">
      <c r="A55" s="188" t="n">
        <v>6322</v>
      </c>
      <c r="B55" s="189" t="s">
        <v>82</v>
      </c>
      <c r="C55" s="190" t="s">
        <v>366</v>
      </c>
      <c r="D55" s="193" t="n">
        <v>0</v>
      </c>
      <c r="E55" s="193" t="n">
        <v>0</v>
      </c>
      <c r="F55" s="192" t="str">
        <f aca="false">IF(D55&lt;&gt;0,IF(E55/D55&gt;=100,"&gt;&gt;100",E55/D55*100),"-")</f>
        <v>-</v>
      </c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3"/>
    </row>
    <row r="56" customFormat="false" ht="12.75" hidden="false" customHeight="true" outlineLevel="0" collapsed="false">
      <c r="A56" s="188" t="n">
        <v>6323</v>
      </c>
      <c r="B56" s="189" t="s">
        <v>83</v>
      </c>
      <c r="C56" s="190" t="s">
        <v>367</v>
      </c>
      <c r="D56" s="193" t="n">
        <v>0</v>
      </c>
      <c r="E56" s="193" t="n">
        <v>0</v>
      </c>
      <c r="F56" s="192" t="str">
        <f aca="false">IF(D56&lt;&gt;0,IF(E56/D56&gt;=100,"&gt;&gt;100",E56/D56*100),"-")</f>
        <v>-</v>
      </c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</row>
    <row r="57" customFormat="false" ht="12.75" hidden="false" customHeight="true" outlineLevel="0" collapsed="false">
      <c r="A57" s="188" t="n">
        <v>6324</v>
      </c>
      <c r="B57" s="189" t="s">
        <v>84</v>
      </c>
      <c r="C57" s="190" t="s">
        <v>368</v>
      </c>
      <c r="D57" s="193" t="n">
        <v>0</v>
      </c>
      <c r="E57" s="193" t="n">
        <v>0</v>
      </c>
      <c r="F57" s="192" t="str">
        <f aca="false">IF(D57&lt;&gt;0,IF(E57/D57&gt;=100,"&gt;&gt;100",E57/D57*100),"-")</f>
        <v>-</v>
      </c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  <c r="Z57" s="173"/>
    </row>
    <row r="58" customFormat="false" ht="12.75" hidden="false" customHeight="true" outlineLevel="0" collapsed="false">
      <c r="A58" s="188" t="n">
        <v>633</v>
      </c>
      <c r="B58" s="189" t="s">
        <v>369</v>
      </c>
      <c r="C58" s="190" t="s">
        <v>370</v>
      </c>
      <c r="D58" s="191" t="n">
        <f aca="false">SUM(D59:D60)</f>
        <v>0</v>
      </c>
      <c r="E58" s="191" t="n">
        <f aca="false">SUM(E59:E60)</f>
        <v>0</v>
      </c>
      <c r="F58" s="192" t="str">
        <f aca="false">IF(D58&lt;&gt;0,IF(E58/D58&gt;=100,"&gt;&gt;100",E58/D58*100),"-")</f>
        <v>-</v>
      </c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</row>
    <row r="59" customFormat="false" ht="12" hidden="false" customHeight="true" outlineLevel="0" collapsed="false">
      <c r="A59" s="188" t="n">
        <v>6331</v>
      </c>
      <c r="B59" s="189" t="s">
        <v>371</v>
      </c>
      <c r="C59" s="190" t="s">
        <v>372</v>
      </c>
      <c r="D59" s="193" t="n">
        <v>0</v>
      </c>
      <c r="E59" s="193" t="n">
        <v>0</v>
      </c>
      <c r="F59" s="192" t="str">
        <f aca="false">IF(D59&lt;&gt;0,IF(E59/D59&gt;=100,"&gt;&gt;100",E59/D59*100),"-")</f>
        <v>-</v>
      </c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  <c r="Z59" s="173"/>
    </row>
    <row r="60" customFormat="false" ht="12" hidden="false" customHeight="true" outlineLevel="0" collapsed="false">
      <c r="A60" s="188" t="n">
        <v>6332</v>
      </c>
      <c r="B60" s="189" t="s">
        <v>373</v>
      </c>
      <c r="C60" s="190" t="s">
        <v>374</v>
      </c>
      <c r="D60" s="193" t="n">
        <v>0</v>
      </c>
      <c r="E60" s="193" t="n">
        <v>0</v>
      </c>
      <c r="F60" s="192" t="str">
        <f aca="false">IF(D60&lt;&gt;0,IF(E60/D60&gt;=100,"&gt;&gt;100",E60/D60*100),"-")</f>
        <v>-</v>
      </c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  <c r="R60" s="173"/>
      <c r="S60" s="173"/>
      <c r="T60" s="173"/>
      <c r="U60" s="173"/>
      <c r="V60" s="173"/>
      <c r="W60" s="173"/>
      <c r="X60" s="173"/>
      <c r="Y60" s="173"/>
      <c r="Z60" s="173"/>
    </row>
    <row r="61" customFormat="false" ht="12" hidden="false" customHeight="true" outlineLevel="0" collapsed="false">
      <c r="A61" s="188" t="n">
        <v>634</v>
      </c>
      <c r="B61" s="189" t="s">
        <v>375</v>
      </c>
      <c r="C61" s="190" t="s">
        <v>376</v>
      </c>
      <c r="D61" s="191" t="n">
        <f aca="false">SUM(D62:D63)</f>
        <v>0</v>
      </c>
      <c r="E61" s="191" t="n">
        <f aca="false">SUM(E62:E63)</f>
        <v>0</v>
      </c>
      <c r="F61" s="192" t="str">
        <f aca="false">IF(D61&lt;&gt;0,IF(E61/D61&gt;=100,"&gt;&gt;100",E61/D61*100),"-")</f>
        <v>-</v>
      </c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</row>
    <row r="62" customFormat="false" ht="12.75" hidden="false" customHeight="true" outlineLevel="0" collapsed="false">
      <c r="A62" s="188" t="n">
        <v>6341</v>
      </c>
      <c r="B62" s="189" t="s">
        <v>89</v>
      </c>
      <c r="C62" s="190" t="s">
        <v>377</v>
      </c>
      <c r="D62" s="193" t="n">
        <v>0</v>
      </c>
      <c r="E62" s="193" t="n">
        <v>0</v>
      </c>
      <c r="F62" s="192" t="str">
        <f aca="false">IF(D62&lt;&gt;0,IF(E62/D62&gt;=100,"&gt;&gt;100",E62/D62*100),"-")</f>
        <v>-</v>
      </c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  <c r="Z62" s="173"/>
    </row>
    <row r="63" customFormat="false" ht="12.75" hidden="false" customHeight="true" outlineLevel="0" collapsed="false">
      <c r="A63" s="188" t="n">
        <v>6342</v>
      </c>
      <c r="B63" s="189" t="s">
        <v>378</v>
      </c>
      <c r="C63" s="190" t="s">
        <v>379</v>
      </c>
      <c r="D63" s="193" t="n">
        <v>0</v>
      </c>
      <c r="E63" s="193" t="n">
        <v>0</v>
      </c>
      <c r="F63" s="192" t="str">
        <f aca="false">IF(D63&lt;&gt;0,IF(E63/D63&gt;=100,"&gt;&gt;100",E63/D63*100),"-")</f>
        <v>-</v>
      </c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</row>
    <row r="64" customFormat="false" ht="12.75" hidden="false" customHeight="true" outlineLevel="0" collapsed="false">
      <c r="A64" s="188" t="n">
        <v>635</v>
      </c>
      <c r="B64" s="189" t="s">
        <v>380</v>
      </c>
      <c r="C64" s="190" t="s">
        <v>381</v>
      </c>
      <c r="D64" s="191" t="n">
        <f aca="false">SUM(D65:D67)</f>
        <v>0</v>
      </c>
      <c r="E64" s="191" t="n">
        <f aca="false">SUM(E65:E67)</f>
        <v>0</v>
      </c>
      <c r="F64" s="192" t="str">
        <f aca="false">IF(D64&lt;&gt;0,IF(E64/D64&gt;=100,"&gt;&gt;100",E64/D64*100),"-")</f>
        <v>-</v>
      </c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3"/>
      <c r="X64" s="173"/>
      <c r="Y64" s="173"/>
      <c r="Z64" s="173"/>
    </row>
    <row r="65" customFormat="false" ht="12.75" hidden="false" customHeight="true" outlineLevel="0" collapsed="false">
      <c r="A65" s="188" t="n">
        <v>6351</v>
      </c>
      <c r="B65" s="189" t="s">
        <v>382</v>
      </c>
      <c r="C65" s="190" t="s">
        <v>383</v>
      </c>
      <c r="D65" s="193" t="n">
        <v>0</v>
      </c>
      <c r="E65" s="193" t="n">
        <v>0</v>
      </c>
      <c r="F65" s="192" t="str">
        <f aca="false">IF(D65&lt;&gt;0,IF(E65/D65&gt;=100,"&gt;&gt;100",E65/D65*100),"-")</f>
        <v>-</v>
      </c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  <c r="R65" s="173"/>
      <c r="S65" s="173"/>
      <c r="T65" s="173"/>
      <c r="U65" s="173"/>
      <c r="V65" s="173"/>
      <c r="W65" s="173"/>
      <c r="X65" s="173"/>
      <c r="Y65" s="173"/>
      <c r="Z65" s="173"/>
    </row>
    <row r="66" customFormat="false" ht="12.75" hidden="false" customHeight="true" outlineLevel="0" collapsed="false">
      <c r="A66" s="188" t="n">
        <v>6352</v>
      </c>
      <c r="B66" s="189" t="s">
        <v>384</v>
      </c>
      <c r="C66" s="190" t="s">
        <v>385</v>
      </c>
      <c r="D66" s="193" t="n">
        <v>0</v>
      </c>
      <c r="E66" s="193" t="n">
        <v>0</v>
      </c>
      <c r="F66" s="192" t="str">
        <f aca="false">IF(D66&lt;&gt;0,IF(E66/D66&gt;=100,"&gt;&gt;100",E66/D66*100),"-")</f>
        <v>-</v>
      </c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3"/>
      <c r="R66" s="173"/>
      <c r="S66" s="173"/>
      <c r="T66" s="173"/>
      <c r="U66" s="173"/>
      <c r="V66" s="173"/>
      <c r="W66" s="173"/>
      <c r="X66" s="173"/>
      <c r="Y66" s="173"/>
      <c r="Z66" s="173"/>
    </row>
    <row r="67" customFormat="false" ht="12.75" hidden="false" customHeight="true" outlineLevel="0" collapsed="false">
      <c r="A67" s="188" t="s">
        <v>386</v>
      </c>
      <c r="B67" s="189" t="s">
        <v>387</v>
      </c>
      <c r="C67" s="195" t="s">
        <v>386</v>
      </c>
      <c r="D67" s="196"/>
      <c r="E67" s="193" t="n">
        <v>0</v>
      </c>
      <c r="F67" s="192" t="str">
        <f aca="false">IF(D67&lt;&gt;0,IF(E67/D67&gt;=100,"&gt;&gt;100",E67/D67*100),"-")</f>
        <v>-</v>
      </c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  <c r="R67" s="173"/>
      <c r="S67" s="173"/>
      <c r="T67" s="173"/>
      <c r="U67" s="173"/>
      <c r="V67" s="173"/>
      <c r="W67" s="173"/>
      <c r="X67" s="173"/>
      <c r="Y67" s="173"/>
      <c r="Z67" s="173"/>
    </row>
    <row r="68" customFormat="false" ht="12" hidden="false" customHeight="true" outlineLevel="0" collapsed="false">
      <c r="A68" s="188" t="s">
        <v>388</v>
      </c>
      <c r="B68" s="194" t="s">
        <v>389</v>
      </c>
      <c r="C68" s="190" t="s">
        <v>388</v>
      </c>
      <c r="D68" s="191" t="n">
        <f aca="false">SUM(D69:D70)</f>
        <v>0</v>
      </c>
      <c r="E68" s="191" t="n">
        <f aca="false">SUM(E69:E70)</f>
        <v>0</v>
      </c>
      <c r="F68" s="192" t="str">
        <f aca="false">IF(D68&lt;&gt;0,IF(E68/D68&gt;=100,"&gt;&gt;100",E68/D68*100),"-")</f>
        <v>-</v>
      </c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</row>
    <row r="69" customFormat="false" ht="12.75" hidden="false" customHeight="true" outlineLevel="0" collapsed="false">
      <c r="A69" s="188" t="s">
        <v>390</v>
      </c>
      <c r="B69" s="189" t="s">
        <v>391</v>
      </c>
      <c r="C69" s="190" t="s">
        <v>390</v>
      </c>
      <c r="D69" s="193" t="n">
        <v>0</v>
      </c>
      <c r="E69" s="193" t="n">
        <v>0</v>
      </c>
      <c r="F69" s="192" t="str">
        <f aca="false">IF(D69&lt;&gt;0,IF(E69/D69&gt;=100,"&gt;&gt;100",E69/D69*100),"-")</f>
        <v>-</v>
      </c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  <c r="R69" s="173"/>
      <c r="S69" s="173"/>
      <c r="T69" s="173"/>
      <c r="U69" s="173"/>
      <c r="V69" s="173"/>
      <c r="W69" s="173"/>
      <c r="X69" s="173"/>
      <c r="Y69" s="173"/>
      <c r="Z69" s="173"/>
    </row>
    <row r="70" customFormat="false" ht="12" hidden="false" customHeight="true" outlineLevel="0" collapsed="false">
      <c r="A70" s="188" t="s">
        <v>392</v>
      </c>
      <c r="B70" s="189" t="s">
        <v>393</v>
      </c>
      <c r="C70" s="190" t="s">
        <v>392</v>
      </c>
      <c r="D70" s="193" t="n">
        <v>0</v>
      </c>
      <c r="E70" s="193" t="n">
        <v>0</v>
      </c>
      <c r="F70" s="192" t="str">
        <f aca="false">IF(D70&lt;&gt;0,IF(E70/D70&gt;=100,"&gt;&gt;100",E70/D70*100),"-")</f>
        <v>-</v>
      </c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</row>
    <row r="71" customFormat="false" ht="12" hidden="false" customHeight="true" outlineLevel="0" collapsed="false">
      <c r="A71" s="188" t="s">
        <v>394</v>
      </c>
      <c r="B71" s="189" t="s">
        <v>395</v>
      </c>
      <c r="C71" s="190" t="s">
        <v>394</v>
      </c>
      <c r="D71" s="191" t="n">
        <f aca="false">SUM(D72:D73)</f>
        <v>0</v>
      </c>
      <c r="E71" s="191" t="n">
        <f aca="false">SUM(E72:E73)</f>
        <v>0</v>
      </c>
      <c r="F71" s="192" t="str">
        <f aca="false">IF(D71&lt;&gt;0,IF(E71/D71&gt;=100,"&gt;&gt;100",E71/D71*100),"-")</f>
        <v>-</v>
      </c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  <c r="R71" s="173"/>
      <c r="S71" s="173"/>
      <c r="T71" s="173"/>
      <c r="U71" s="173"/>
      <c r="V71" s="173"/>
      <c r="W71" s="173"/>
      <c r="X71" s="173"/>
      <c r="Y71" s="173"/>
      <c r="Z71" s="173"/>
    </row>
    <row r="72" customFormat="false" ht="12.75" hidden="false" customHeight="true" outlineLevel="0" collapsed="false">
      <c r="A72" s="188" t="s">
        <v>396</v>
      </c>
      <c r="B72" s="189" t="s">
        <v>397</v>
      </c>
      <c r="C72" s="190" t="s">
        <v>396</v>
      </c>
      <c r="D72" s="193" t="n">
        <v>0</v>
      </c>
      <c r="E72" s="193" t="n">
        <v>0</v>
      </c>
      <c r="F72" s="192" t="str">
        <f aca="false">IF(D72&lt;&gt;0,IF(E72/D72&gt;=100,"&gt;&gt;100",E72/D72*100),"-")</f>
        <v>-</v>
      </c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  <c r="R72" s="173"/>
      <c r="S72" s="173"/>
      <c r="T72" s="173"/>
      <c r="U72" s="173"/>
      <c r="V72" s="173"/>
      <c r="W72" s="173"/>
      <c r="X72" s="173"/>
      <c r="Y72" s="173"/>
      <c r="Z72" s="173"/>
    </row>
    <row r="73" customFormat="false" ht="12.75" hidden="false" customHeight="true" outlineLevel="0" collapsed="false">
      <c r="A73" s="188" t="s">
        <v>398</v>
      </c>
      <c r="B73" s="189" t="s">
        <v>399</v>
      </c>
      <c r="C73" s="190" t="s">
        <v>398</v>
      </c>
      <c r="D73" s="193" t="n">
        <v>0</v>
      </c>
      <c r="E73" s="193" t="n">
        <v>0</v>
      </c>
      <c r="F73" s="192" t="str">
        <f aca="false">IF(D73&lt;&gt;0,IF(E73/D73&gt;=100,"&gt;&gt;100",E73/D73*100),"-")</f>
        <v>-</v>
      </c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  <c r="R73" s="173"/>
      <c r="S73" s="173"/>
      <c r="T73" s="173"/>
      <c r="U73" s="173"/>
      <c r="V73" s="173"/>
      <c r="W73" s="173"/>
      <c r="X73" s="173"/>
      <c r="Y73" s="173"/>
      <c r="Z73" s="173"/>
    </row>
    <row r="74" customFormat="false" ht="12.75" hidden="false" customHeight="true" outlineLevel="0" collapsed="false">
      <c r="A74" s="188" t="s">
        <v>400</v>
      </c>
      <c r="B74" s="189" t="s">
        <v>401</v>
      </c>
      <c r="C74" s="190" t="s">
        <v>400</v>
      </c>
      <c r="D74" s="191" t="n">
        <f aca="false">SUM(D75:D76)</f>
        <v>0</v>
      </c>
      <c r="E74" s="191" t="n">
        <f aca="false">SUM(E75:E76)</f>
        <v>0</v>
      </c>
      <c r="F74" s="192" t="str">
        <f aca="false">IF(D74&lt;&gt;0,IF(E74/D74&gt;=100,"&gt;&gt;100",E74/D74*100),"-")</f>
        <v>-</v>
      </c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  <c r="R74" s="173"/>
      <c r="S74" s="173"/>
      <c r="T74" s="173"/>
      <c r="U74" s="173"/>
      <c r="V74" s="173"/>
      <c r="W74" s="173"/>
      <c r="X74" s="173"/>
      <c r="Y74" s="173"/>
      <c r="Z74" s="173"/>
    </row>
    <row r="75" customFormat="false" ht="12.75" hidden="false" customHeight="true" outlineLevel="0" collapsed="false">
      <c r="A75" s="188" t="s">
        <v>402</v>
      </c>
      <c r="B75" s="189" t="s">
        <v>95</v>
      </c>
      <c r="C75" s="190" t="s">
        <v>402</v>
      </c>
      <c r="D75" s="193" t="n">
        <v>0</v>
      </c>
      <c r="E75" s="193" t="n">
        <v>0</v>
      </c>
      <c r="F75" s="192" t="str">
        <f aca="false">IF(D75&lt;&gt;0,IF(E75/D75&gt;=100,"&gt;&gt;100",E75/D75*100),"-")</f>
        <v>-</v>
      </c>
      <c r="G75" s="173"/>
      <c r="H75" s="173"/>
      <c r="I75" s="173"/>
      <c r="J75" s="173"/>
      <c r="K75" s="173"/>
      <c r="L75" s="173"/>
      <c r="M75" s="173"/>
      <c r="N75" s="173"/>
      <c r="O75" s="173"/>
      <c r="P75" s="173"/>
      <c r="Q75" s="173"/>
      <c r="R75" s="173"/>
      <c r="S75" s="173"/>
      <c r="T75" s="173"/>
      <c r="U75" s="173"/>
      <c r="V75" s="173"/>
      <c r="W75" s="173"/>
      <c r="X75" s="173"/>
      <c r="Y75" s="173"/>
      <c r="Z75" s="173"/>
    </row>
    <row r="76" customFormat="false" ht="12.75" hidden="false" customHeight="true" outlineLevel="0" collapsed="false">
      <c r="A76" s="188" t="s">
        <v>403</v>
      </c>
      <c r="B76" s="189" t="s">
        <v>96</v>
      </c>
      <c r="C76" s="190" t="s">
        <v>403</v>
      </c>
      <c r="D76" s="193" t="n">
        <v>0</v>
      </c>
      <c r="E76" s="193" t="n">
        <v>0</v>
      </c>
      <c r="F76" s="192" t="str">
        <f aca="false">IF(D76&lt;&gt;0,IF(E76/D76&gt;=100,"&gt;&gt;100",E76/D76*100),"-")</f>
        <v>-</v>
      </c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  <c r="R76" s="173"/>
      <c r="S76" s="173"/>
      <c r="T76" s="173"/>
      <c r="U76" s="173"/>
      <c r="V76" s="173"/>
      <c r="W76" s="173"/>
      <c r="X76" s="173"/>
      <c r="Y76" s="173"/>
      <c r="Z76" s="173"/>
    </row>
    <row r="77" customFormat="false" ht="12" hidden="false" customHeight="true" outlineLevel="0" collapsed="false">
      <c r="A77" s="188" t="s">
        <v>404</v>
      </c>
      <c r="B77" s="189" t="s">
        <v>405</v>
      </c>
      <c r="C77" s="190" t="s">
        <v>404</v>
      </c>
      <c r="D77" s="191" t="n">
        <f aca="false">SUM(D78:D81)</f>
        <v>0</v>
      </c>
      <c r="E77" s="191" t="n">
        <f aca="false">SUM(E78:E81)</f>
        <v>0</v>
      </c>
      <c r="F77" s="192" t="str">
        <f aca="false">IF(D77&lt;&gt;0,IF(E77/D77&gt;=100,"&gt;&gt;100",E77/D77*100),"-")</f>
        <v>-</v>
      </c>
      <c r="G77" s="173"/>
      <c r="H77" s="173"/>
      <c r="I77" s="173"/>
      <c r="J77" s="173"/>
      <c r="K77" s="173"/>
      <c r="L77" s="173"/>
      <c r="M77" s="173"/>
      <c r="N77" s="173"/>
      <c r="O77" s="173"/>
      <c r="P77" s="173"/>
      <c r="Q77" s="173"/>
      <c r="R77" s="173"/>
      <c r="S77" s="173"/>
      <c r="T77" s="173"/>
      <c r="U77" s="173"/>
      <c r="V77" s="173"/>
      <c r="W77" s="173"/>
      <c r="X77" s="173"/>
      <c r="Y77" s="173"/>
      <c r="Z77" s="173"/>
    </row>
    <row r="78" customFormat="false" ht="12.75" hidden="false" customHeight="true" outlineLevel="0" collapsed="false">
      <c r="A78" s="188" t="n">
        <v>6391</v>
      </c>
      <c r="B78" s="189" t="s">
        <v>406</v>
      </c>
      <c r="C78" s="190" t="s">
        <v>407</v>
      </c>
      <c r="D78" s="193" t="n">
        <v>0</v>
      </c>
      <c r="E78" s="193" t="n">
        <v>0</v>
      </c>
      <c r="F78" s="192" t="str">
        <f aca="false">IF(D78&lt;&gt;0,IF(E78/D78&gt;=100,"&gt;&gt;100",E78/D78*100),"-")</f>
        <v>-</v>
      </c>
      <c r="G78" s="173"/>
      <c r="H78" s="173"/>
      <c r="I78" s="173"/>
      <c r="J78" s="173"/>
      <c r="K78" s="173"/>
      <c r="L78" s="173"/>
      <c r="M78" s="173"/>
      <c r="N78" s="173"/>
      <c r="O78" s="173"/>
      <c r="P78" s="173"/>
      <c r="Q78" s="173"/>
      <c r="R78" s="173"/>
      <c r="S78" s="173"/>
      <c r="T78" s="173"/>
      <c r="U78" s="173"/>
      <c r="V78" s="173"/>
      <c r="W78" s="173"/>
      <c r="X78" s="173"/>
      <c r="Y78" s="173"/>
      <c r="Z78" s="173"/>
    </row>
    <row r="79" customFormat="false" ht="12.75" hidden="false" customHeight="true" outlineLevel="0" collapsed="false">
      <c r="A79" s="188" t="n">
        <v>6392</v>
      </c>
      <c r="B79" s="189" t="s">
        <v>408</v>
      </c>
      <c r="C79" s="190" t="s">
        <v>409</v>
      </c>
      <c r="D79" s="193" t="n">
        <v>0</v>
      </c>
      <c r="E79" s="193" t="n">
        <v>0</v>
      </c>
      <c r="F79" s="192" t="str">
        <f aca="false">IF(D79&lt;&gt;0,IF(E79/D79&gt;=100,"&gt;&gt;100",E79/D79*100),"-")</f>
        <v>-</v>
      </c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  <c r="R79" s="173"/>
      <c r="S79" s="173"/>
      <c r="T79" s="173"/>
      <c r="U79" s="173"/>
      <c r="V79" s="173"/>
      <c r="W79" s="173"/>
      <c r="X79" s="173"/>
      <c r="Y79" s="173"/>
      <c r="Z79" s="173"/>
    </row>
    <row r="80" customFormat="false" ht="12" hidden="false" customHeight="true" outlineLevel="0" collapsed="false">
      <c r="A80" s="188" t="n">
        <v>6393</v>
      </c>
      <c r="B80" s="189" t="s">
        <v>410</v>
      </c>
      <c r="C80" s="190" t="s">
        <v>411</v>
      </c>
      <c r="D80" s="193" t="n">
        <v>0</v>
      </c>
      <c r="E80" s="193" t="n">
        <v>0</v>
      </c>
      <c r="F80" s="192" t="str">
        <f aca="false">IF(D80&lt;&gt;0,IF(E80/D80&gt;=100,"&gt;&gt;100",E80/D80*100),"-")</f>
        <v>-</v>
      </c>
      <c r="G80" s="173"/>
      <c r="H80" s="173"/>
      <c r="I80" s="173"/>
      <c r="J80" s="173"/>
      <c r="K80" s="173"/>
      <c r="L80" s="173"/>
      <c r="M80" s="173"/>
      <c r="N80" s="173"/>
      <c r="O80" s="173"/>
      <c r="P80" s="173"/>
      <c r="Q80" s="173"/>
      <c r="R80" s="173"/>
      <c r="S80" s="173"/>
      <c r="T80" s="173"/>
      <c r="U80" s="173"/>
      <c r="V80" s="173"/>
      <c r="W80" s="173"/>
      <c r="X80" s="173"/>
      <c r="Y80" s="173"/>
      <c r="Z80" s="173"/>
    </row>
    <row r="81" customFormat="false" ht="12" hidden="false" customHeight="true" outlineLevel="0" collapsed="false">
      <c r="A81" s="188" t="n">
        <v>6394</v>
      </c>
      <c r="B81" s="189" t="s">
        <v>412</v>
      </c>
      <c r="C81" s="190" t="s">
        <v>413</v>
      </c>
      <c r="D81" s="193" t="n">
        <v>0</v>
      </c>
      <c r="E81" s="193" t="n">
        <v>0</v>
      </c>
      <c r="F81" s="192" t="str">
        <f aca="false">IF(D81&lt;&gt;0,IF(E81/D81&gt;=100,"&gt;&gt;100",E81/D81*100),"-")</f>
        <v>-</v>
      </c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  <c r="R81" s="173"/>
      <c r="S81" s="173"/>
      <c r="T81" s="173"/>
      <c r="U81" s="173"/>
      <c r="V81" s="173"/>
      <c r="W81" s="173"/>
      <c r="X81" s="173"/>
      <c r="Y81" s="173"/>
      <c r="Z81" s="173"/>
    </row>
    <row r="82" customFormat="false" ht="12.75" hidden="false" customHeight="true" outlineLevel="0" collapsed="false">
      <c r="A82" s="188" t="n">
        <v>64</v>
      </c>
      <c r="B82" s="189" t="s">
        <v>414</v>
      </c>
      <c r="C82" s="190" t="s">
        <v>415</v>
      </c>
      <c r="D82" s="191" t="n">
        <f aca="false">D83+D91+D98</f>
        <v>6.31</v>
      </c>
      <c r="E82" s="191" t="n">
        <f aca="false">E83+E91+E98</f>
        <v>7.02</v>
      </c>
      <c r="F82" s="192" t="n">
        <f aca="false">IF(D82&lt;&gt;0,IF(E82/D82&gt;=100,"&gt;&gt;100",E82/D82*100),"-")</f>
        <v>111.251980982567</v>
      </c>
      <c r="G82" s="173"/>
      <c r="H82" s="173"/>
      <c r="I82" s="173"/>
      <c r="J82" s="173"/>
      <c r="K82" s="173"/>
      <c r="L82" s="173"/>
      <c r="M82" s="173"/>
      <c r="N82" s="173"/>
      <c r="O82" s="173"/>
      <c r="P82" s="173"/>
      <c r="Q82" s="173"/>
      <c r="R82" s="173"/>
      <c r="S82" s="173"/>
      <c r="T82" s="173"/>
      <c r="U82" s="173"/>
      <c r="V82" s="173"/>
      <c r="W82" s="173"/>
      <c r="X82" s="173"/>
      <c r="Y82" s="173"/>
      <c r="Z82" s="173"/>
    </row>
    <row r="83" customFormat="false" ht="12.75" hidden="false" customHeight="true" outlineLevel="0" collapsed="false">
      <c r="A83" s="188" t="n">
        <v>641</v>
      </c>
      <c r="B83" s="189" t="s">
        <v>416</v>
      </c>
      <c r="C83" s="190" t="s">
        <v>417</v>
      </c>
      <c r="D83" s="191" t="n">
        <f aca="false">SUM(D84:D90)</f>
        <v>6.31</v>
      </c>
      <c r="E83" s="191" t="n">
        <f aca="false">SUM(E84:E90)</f>
        <v>7.02</v>
      </c>
      <c r="F83" s="192" t="n">
        <f aca="false">IF(D83&lt;&gt;0,IF(E83/D83&gt;=100,"&gt;&gt;100",E83/D83*100),"-")</f>
        <v>111.251980982567</v>
      </c>
      <c r="G83" s="173"/>
      <c r="H83" s="173"/>
      <c r="I83" s="173"/>
      <c r="J83" s="173"/>
      <c r="K83" s="173"/>
      <c r="L83" s="173"/>
      <c r="M83" s="173"/>
      <c r="N83" s="173"/>
      <c r="O83" s="173"/>
      <c r="P83" s="173"/>
      <c r="Q83" s="173"/>
      <c r="R83" s="173"/>
      <c r="S83" s="173"/>
      <c r="T83" s="173"/>
      <c r="U83" s="173"/>
      <c r="V83" s="173"/>
      <c r="W83" s="173"/>
      <c r="X83" s="173"/>
      <c r="Y83" s="173"/>
      <c r="Z83" s="173"/>
    </row>
    <row r="84" customFormat="false" ht="12.75" hidden="false" customHeight="true" outlineLevel="0" collapsed="false">
      <c r="A84" s="188" t="n">
        <v>6412</v>
      </c>
      <c r="B84" s="189" t="s">
        <v>418</v>
      </c>
      <c r="C84" s="190" t="s">
        <v>419</v>
      </c>
      <c r="D84" s="193" t="n">
        <v>0</v>
      </c>
      <c r="E84" s="193" t="n">
        <v>0</v>
      </c>
      <c r="F84" s="192" t="str">
        <f aca="false">IF(D84&lt;&gt;0,IF(E84/D84&gt;=100,"&gt;&gt;100",E84/D84*100),"-")</f>
        <v>-</v>
      </c>
      <c r="G84" s="173"/>
      <c r="H84" s="173"/>
      <c r="I84" s="173"/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</row>
    <row r="85" customFormat="false" ht="12.75" hidden="false" customHeight="true" outlineLevel="0" collapsed="false">
      <c r="A85" s="188" t="n">
        <v>6413</v>
      </c>
      <c r="B85" s="189" t="s">
        <v>420</v>
      </c>
      <c r="C85" s="190" t="s">
        <v>421</v>
      </c>
      <c r="D85" s="193" t="n">
        <v>0</v>
      </c>
      <c r="E85" s="193" t="n">
        <v>1.07</v>
      </c>
      <c r="F85" s="192" t="str">
        <f aca="false">IF(D85&lt;&gt;0,IF(E85/D85&gt;=100,"&gt;&gt;100",E85/D85*100),"-")</f>
        <v>-</v>
      </c>
      <c r="G85" s="173"/>
      <c r="H85" s="173"/>
      <c r="I85" s="173"/>
      <c r="J85" s="173"/>
      <c r="K85" s="173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73"/>
    </row>
    <row r="86" customFormat="false" ht="12.75" hidden="false" customHeight="true" outlineLevel="0" collapsed="false">
      <c r="A86" s="188" t="n">
        <v>6414</v>
      </c>
      <c r="B86" s="189" t="s">
        <v>422</v>
      </c>
      <c r="C86" s="190" t="s">
        <v>423</v>
      </c>
      <c r="D86" s="193" t="n">
        <v>0</v>
      </c>
      <c r="E86" s="193" t="n">
        <v>0</v>
      </c>
      <c r="F86" s="192" t="str">
        <f aca="false">IF(D86&lt;&gt;0,IF(E86/D86&gt;=100,"&gt;&gt;100",E86/D86*100),"-")</f>
        <v>-</v>
      </c>
      <c r="G86" s="173"/>
      <c r="H86" s="173"/>
      <c r="I86" s="173"/>
      <c r="J86" s="173"/>
      <c r="K86" s="173"/>
      <c r="L86" s="173"/>
      <c r="M86" s="173"/>
      <c r="N86" s="173"/>
      <c r="O86" s="173"/>
      <c r="P86" s="173"/>
      <c r="Q86" s="173"/>
      <c r="R86" s="173"/>
      <c r="S86" s="173"/>
      <c r="T86" s="173"/>
      <c r="U86" s="173"/>
      <c r="V86" s="173"/>
      <c r="W86" s="173"/>
      <c r="X86" s="173"/>
      <c r="Y86" s="173"/>
      <c r="Z86" s="173"/>
    </row>
    <row r="87" customFormat="false" ht="12.75" hidden="false" customHeight="true" outlineLevel="0" collapsed="false">
      <c r="A87" s="188" t="n">
        <v>6415</v>
      </c>
      <c r="B87" s="189" t="s">
        <v>424</v>
      </c>
      <c r="C87" s="190" t="s">
        <v>425</v>
      </c>
      <c r="D87" s="193" t="n">
        <v>0</v>
      </c>
      <c r="E87" s="193" t="n">
        <v>0</v>
      </c>
      <c r="F87" s="192" t="str">
        <f aca="false">IF(D87&lt;&gt;0,IF(E87/D87&gt;=100,"&gt;&gt;100",E87/D87*100),"-")</f>
        <v>-</v>
      </c>
      <c r="G87" s="173"/>
      <c r="H87" s="173"/>
      <c r="I87" s="173"/>
      <c r="J87" s="173"/>
      <c r="K87" s="173"/>
      <c r="L87" s="173"/>
      <c r="M87" s="173"/>
      <c r="N87" s="173"/>
      <c r="O87" s="173"/>
      <c r="P87" s="173"/>
      <c r="Q87" s="173"/>
      <c r="R87" s="173"/>
      <c r="S87" s="173"/>
      <c r="T87" s="173"/>
      <c r="U87" s="173"/>
      <c r="V87" s="173"/>
      <c r="W87" s="173"/>
      <c r="X87" s="173"/>
      <c r="Y87" s="173"/>
      <c r="Z87" s="173"/>
    </row>
    <row r="88" customFormat="false" ht="12.75" hidden="false" customHeight="true" outlineLevel="0" collapsed="false">
      <c r="A88" s="188" t="n">
        <v>6416</v>
      </c>
      <c r="B88" s="189" t="s">
        <v>426</v>
      </c>
      <c r="C88" s="190" t="s">
        <v>427</v>
      </c>
      <c r="D88" s="193" t="n">
        <v>0</v>
      </c>
      <c r="E88" s="193" t="n">
        <v>0</v>
      </c>
      <c r="F88" s="192" t="str">
        <f aca="false">IF(D88&lt;&gt;0,IF(E88/D88&gt;=100,"&gt;&gt;100",E88/D88*100),"-")</f>
        <v>-</v>
      </c>
      <c r="G88" s="173"/>
      <c r="H88" s="173"/>
      <c r="I88" s="173"/>
      <c r="J88" s="173"/>
      <c r="K88" s="173"/>
      <c r="L88" s="173"/>
      <c r="M88" s="173"/>
      <c r="N88" s="173"/>
      <c r="O88" s="173"/>
      <c r="P88" s="173"/>
      <c r="Q88" s="173"/>
      <c r="R88" s="173"/>
      <c r="S88" s="173"/>
      <c r="T88" s="173"/>
      <c r="U88" s="173"/>
      <c r="V88" s="173"/>
      <c r="W88" s="173"/>
      <c r="X88" s="173"/>
      <c r="Y88" s="173"/>
      <c r="Z88" s="173"/>
    </row>
    <row r="89" customFormat="false" ht="12" hidden="false" customHeight="true" outlineLevel="0" collapsed="false">
      <c r="A89" s="188" t="n">
        <v>6417</v>
      </c>
      <c r="B89" s="189" t="s">
        <v>428</v>
      </c>
      <c r="C89" s="190" t="s">
        <v>429</v>
      </c>
      <c r="D89" s="193" t="n">
        <v>0</v>
      </c>
      <c r="E89" s="193" t="n">
        <v>0</v>
      </c>
      <c r="F89" s="192" t="str">
        <f aca="false">IF(D89&lt;&gt;0,IF(E89/D89&gt;=100,"&gt;&gt;100",E89/D89*100),"-")</f>
        <v>-</v>
      </c>
      <c r="G89" s="173"/>
      <c r="H89" s="173"/>
      <c r="I89" s="173"/>
      <c r="J89" s="173"/>
      <c r="K89" s="173"/>
      <c r="L89" s="173"/>
      <c r="M89" s="173"/>
      <c r="N89" s="173"/>
      <c r="O89" s="173"/>
      <c r="P89" s="173"/>
      <c r="Q89" s="173"/>
      <c r="R89" s="173"/>
      <c r="S89" s="173"/>
      <c r="T89" s="173"/>
      <c r="U89" s="173"/>
      <c r="V89" s="173"/>
      <c r="W89" s="173"/>
      <c r="X89" s="173"/>
      <c r="Y89" s="173"/>
      <c r="Z89" s="173"/>
    </row>
    <row r="90" customFormat="false" ht="12.75" hidden="false" customHeight="true" outlineLevel="0" collapsed="false">
      <c r="A90" s="188" t="n">
        <v>6419</v>
      </c>
      <c r="B90" s="189" t="s">
        <v>101</v>
      </c>
      <c r="C90" s="190" t="s">
        <v>430</v>
      </c>
      <c r="D90" s="193" t="n">
        <v>6.31</v>
      </c>
      <c r="E90" s="193" t="n">
        <v>5.95</v>
      </c>
      <c r="F90" s="192" t="n">
        <f aca="false">IF(D90&lt;&gt;0,IF(E90/D90&gt;=100,"&gt;&gt;100",E90/D90*100),"-")</f>
        <v>94.2947702060222</v>
      </c>
      <c r="G90" s="173"/>
      <c r="H90" s="173"/>
      <c r="I90" s="173"/>
      <c r="J90" s="173"/>
      <c r="K90" s="173"/>
      <c r="L90" s="173"/>
      <c r="M90" s="173"/>
      <c r="N90" s="173"/>
      <c r="O90" s="173"/>
      <c r="P90" s="173"/>
      <c r="Q90" s="173"/>
      <c r="R90" s="173"/>
      <c r="S90" s="173"/>
      <c r="T90" s="173"/>
      <c r="U90" s="173"/>
      <c r="V90" s="173"/>
      <c r="W90" s="173"/>
      <c r="X90" s="173"/>
      <c r="Y90" s="173"/>
      <c r="Z90" s="173"/>
    </row>
    <row r="91" customFormat="false" ht="12.75" hidden="false" customHeight="true" outlineLevel="0" collapsed="false">
      <c r="A91" s="188" t="n">
        <v>642</v>
      </c>
      <c r="B91" s="189" t="s">
        <v>431</v>
      </c>
      <c r="C91" s="190" t="s">
        <v>432</v>
      </c>
      <c r="D91" s="191" t="n">
        <f aca="false">SUM(D92:D97)</f>
        <v>0</v>
      </c>
      <c r="E91" s="191" t="n">
        <f aca="false">SUM(E92:E97)</f>
        <v>0</v>
      </c>
      <c r="F91" s="192" t="str">
        <f aca="false">IF(D91&lt;&gt;0,IF(E91/D91&gt;=100,"&gt;&gt;100",E91/D91*100),"-")</f>
        <v>-</v>
      </c>
      <c r="G91" s="173"/>
      <c r="H91" s="173"/>
      <c r="I91" s="173"/>
      <c r="J91" s="173"/>
      <c r="K91" s="173"/>
      <c r="L91" s="173"/>
      <c r="M91" s="173"/>
      <c r="N91" s="173"/>
      <c r="O91" s="173"/>
      <c r="P91" s="173"/>
      <c r="Q91" s="173"/>
      <c r="R91" s="173"/>
      <c r="S91" s="173"/>
      <c r="T91" s="173"/>
      <c r="U91" s="173"/>
      <c r="V91" s="173"/>
      <c r="W91" s="173"/>
      <c r="X91" s="173"/>
      <c r="Y91" s="173"/>
      <c r="Z91" s="173"/>
    </row>
    <row r="92" customFormat="false" ht="12.75" hidden="false" customHeight="true" outlineLevel="0" collapsed="false">
      <c r="A92" s="188" t="n">
        <v>6421</v>
      </c>
      <c r="B92" s="189" t="s">
        <v>433</v>
      </c>
      <c r="C92" s="190" t="s">
        <v>434</v>
      </c>
      <c r="D92" s="193" t="n">
        <v>0</v>
      </c>
      <c r="E92" s="193" t="n">
        <v>0</v>
      </c>
      <c r="F92" s="192" t="str">
        <f aca="false">IF(D92&lt;&gt;0,IF(E92/D92&gt;=100,"&gt;&gt;100",E92/D92*100),"-")</f>
        <v>-</v>
      </c>
      <c r="G92" s="173"/>
      <c r="H92" s="173"/>
      <c r="I92" s="173"/>
      <c r="J92" s="173"/>
      <c r="K92" s="173"/>
      <c r="L92" s="173"/>
      <c r="M92" s="173"/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  <c r="Z92" s="173"/>
    </row>
    <row r="93" customFormat="false" ht="12.75" hidden="false" customHeight="true" outlineLevel="0" collapsed="false">
      <c r="A93" s="188" t="n">
        <v>6422</v>
      </c>
      <c r="B93" s="189" t="s">
        <v>435</v>
      </c>
      <c r="C93" s="190" t="s">
        <v>436</v>
      </c>
      <c r="D93" s="193" t="n">
        <v>0</v>
      </c>
      <c r="E93" s="193" t="n">
        <v>0</v>
      </c>
      <c r="F93" s="192" t="str">
        <f aca="false">IF(D93&lt;&gt;0,IF(E93/D93&gt;=100,"&gt;&gt;100",E93/D93*100),"-")</f>
        <v>-</v>
      </c>
      <c r="G93" s="173"/>
      <c r="H93" s="173"/>
      <c r="I93" s="173"/>
      <c r="J93" s="173"/>
      <c r="K93" s="173"/>
      <c r="L93" s="173"/>
      <c r="M93" s="173"/>
      <c r="N93" s="173"/>
      <c r="O93" s="173"/>
      <c r="P93" s="173"/>
      <c r="Q93" s="173"/>
      <c r="R93" s="173"/>
      <c r="S93" s="173"/>
      <c r="T93" s="173"/>
      <c r="U93" s="173"/>
      <c r="V93" s="173"/>
      <c r="W93" s="173"/>
      <c r="X93" s="173"/>
      <c r="Y93" s="173"/>
      <c r="Z93" s="173"/>
    </row>
    <row r="94" customFormat="false" ht="12.75" hidden="false" customHeight="true" outlineLevel="0" collapsed="false">
      <c r="A94" s="188" t="n">
        <v>6423</v>
      </c>
      <c r="B94" s="189" t="s">
        <v>437</v>
      </c>
      <c r="C94" s="190" t="s">
        <v>438</v>
      </c>
      <c r="D94" s="193" t="n">
        <v>0</v>
      </c>
      <c r="E94" s="193" t="n">
        <v>0</v>
      </c>
      <c r="F94" s="192" t="str">
        <f aca="false">IF(D94&lt;&gt;0,IF(E94/D94&gt;=100,"&gt;&gt;100",E94/D94*100),"-")</f>
        <v>-</v>
      </c>
      <c r="G94" s="173"/>
      <c r="H94" s="173"/>
      <c r="I94" s="173"/>
      <c r="J94" s="173"/>
      <c r="K94" s="173"/>
      <c r="L94" s="173"/>
      <c r="M94" s="173"/>
      <c r="N94" s="173"/>
      <c r="O94" s="173"/>
      <c r="P94" s="173"/>
      <c r="Q94" s="173"/>
      <c r="R94" s="173"/>
      <c r="S94" s="173"/>
      <c r="T94" s="173"/>
      <c r="U94" s="173"/>
      <c r="V94" s="173"/>
      <c r="W94" s="173"/>
      <c r="X94" s="173"/>
      <c r="Y94" s="173"/>
      <c r="Z94" s="173"/>
    </row>
    <row r="95" customFormat="false" ht="12.75" hidden="false" customHeight="true" outlineLevel="0" collapsed="false">
      <c r="A95" s="188" t="n">
        <v>6424</v>
      </c>
      <c r="B95" s="189" t="s">
        <v>439</v>
      </c>
      <c r="C95" s="190" t="s">
        <v>440</v>
      </c>
      <c r="D95" s="193" t="n">
        <v>0</v>
      </c>
      <c r="E95" s="193" t="n">
        <v>0</v>
      </c>
      <c r="F95" s="192" t="str">
        <f aca="false">IF(D95&lt;&gt;0,IF(E95/D95&gt;=100,"&gt;&gt;100",E95/D95*100),"-")</f>
        <v>-</v>
      </c>
      <c r="G95" s="173"/>
      <c r="H95" s="173"/>
      <c r="I95" s="173"/>
      <c r="J95" s="173"/>
      <c r="K95" s="173"/>
      <c r="L95" s="173"/>
      <c r="M95" s="173"/>
      <c r="N95" s="173"/>
      <c r="O95" s="173"/>
      <c r="P95" s="173"/>
      <c r="Q95" s="173"/>
      <c r="R95" s="173"/>
      <c r="S95" s="173"/>
      <c r="T95" s="173"/>
      <c r="U95" s="173"/>
      <c r="V95" s="173"/>
      <c r="W95" s="173"/>
      <c r="X95" s="173"/>
      <c r="Y95" s="173"/>
      <c r="Z95" s="173"/>
    </row>
    <row r="96" customFormat="false" ht="12.75" hidden="false" customHeight="true" outlineLevel="0" collapsed="false">
      <c r="A96" s="188" t="s">
        <v>441</v>
      </c>
      <c r="B96" s="189" t="s">
        <v>442</v>
      </c>
      <c r="C96" s="190" t="s">
        <v>441</v>
      </c>
      <c r="D96" s="193" t="n">
        <v>0</v>
      </c>
      <c r="E96" s="193" t="n">
        <v>0</v>
      </c>
      <c r="F96" s="192" t="str">
        <f aca="false">IF(D96&lt;&gt;0,IF(E96/D96&gt;=100,"&gt;&gt;100",E96/D96*100),"-")</f>
        <v>-</v>
      </c>
      <c r="G96" s="173"/>
      <c r="H96" s="173"/>
      <c r="I96" s="173"/>
      <c r="J96" s="173"/>
      <c r="K96" s="173"/>
      <c r="L96" s="173"/>
      <c r="M96" s="173"/>
      <c r="N96" s="173"/>
      <c r="O96" s="173"/>
      <c r="P96" s="173"/>
      <c r="Q96" s="173"/>
      <c r="R96" s="173"/>
      <c r="S96" s="173"/>
      <c r="T96" s="173"/>
      <c r="U96" s="173"/>
      <c r="V96" s="173"/>
      <c r="W96" s="173"/>
      <c r="X96" s="173"/>
      <c r="Y96" s="173"/>
      <c r="Z96" s="173"/>
    </row>
    <row r="97" customFormat="false" ht="12.75" hidden="false" customHeight="true" outlineLevel="0" collapsed="false">
      <c r="A97" s="188" t="n">
        <v>6429</v>
      </c>
      <c r="B97" s="189" t="s">
        <v>443</v>
      </c>
      <c r="C97" s="190" t="s">
        <v>444</v>
      </c>
      <c r="D97" s="193" t="n">
        <v>0</v>
      </c>
      <c r="E97" s="193" t="n">
        <v>0</v>
      </c>
      <c r="F97" s="192" t="str">
        <f aca="false">IF(D97&lt;&gt;0,IF(E97/D97&gt;=100,"&gt;&gt;100",E97/D97*100),"-")</f>
        <v>-</v>
      </c>
      <c r="G97" s="173"/>
      <c r="H97" s="173"/>
      <c r="I97" s="173"/>
      <c r="J97" s="173"/>
      <c r="K97" s="173"/>
      <c r="L97" s="173"/>
      <c r="M97" s="173"/>
      <c r="N97" s="173"/>
      <c r="O97" s="173"/>
      <c r="P97" s="173"/>
      <c r="Q97" s="173"/>
      <c r="R97" s="173"/>
      <c r="S97" s="173"/>
      <c r="T97" s="173"/>
      <c r="U97" s="173"/>
      <c r="V97" s="173"/>
      <c r="W97" s="173"/>
      <c r="X97" s="173"/>
      <c r="Y97" s="173"/>
      <c r="Z97" s="173"/>
    </row>
    <row r="98" customFormat="false" ht="12.75" hidden="false" customHeight="true" outlineLevel="0" collapsed="false">
      <c r="A98" s="188" t="n">
        <v>643</v>
      </c>
      <c r="B98" s="189" t="s">
        <v>445</v>
      </c>
      <c r="C98" s="190" t="s">
        <v>446</v>
      </c>
      <c r="D98" s="191" t="n">
        <f aca="false">SUM(D99:D105)</f>
        <v>0</v>
      </c>
      <c r="E98" s="191" t="n">
        <f aca="false">SUM(E99:E105)</f>
        <v>0</v>
      </c>
      <c r="F98" s="192" t="str">
        <f aca="false">IF(D98&lt;&gt;0,IF(E98/D98&gt;=100,"&gt;&gt;100",E98/D98*100),"-")</f>
        <v>-</v>
      </c>
      <c r="G98" s="173"/>
      <c r="H98" s="173"/>
      <c r="I98" s="173"/>
      <c r="J98" s="173"/>
      <c r="K98" s="173"/>
      <c r="L98" s="173"/>
      <c r="M98" s="173"/>
      <c r="N98" s="173"/>
      <c r="O98" s="173"/>
      <c r="P98" s="173"/>
      <c r="Q98" s="173"/>
      <c r="R98" s="173"/>
      <c r="S98" s="173"/>
      <c r="T98" s="173"/>
      <c r="U98" s="173"/>
      <c r="V98" s="173"/>
      <c r="W98" s="173"/>
      <c r="X98" s="173"/>
      <c r="Y98" s="173"/>
      <c r="Z98" s="173"/>
    </row>
    <row r="99" customFormat="false" ht="12" hidden="false" customHeight="true" outlineLevel="0" collapsed="false">
      <c r="A99" s="188" t="n">
        <v>6431</v>
      </c>
      <c r="B99" s="189" t="s">
        <v>447</v>
      </c>
      <c r="C99" s="190" t="s">
        <v>448</v>
      </c>
      <c r="D99" s="193" t="n">
        <v>0</v>
      </c>
      <c r="E99" s="193" t="n">
        <v>0</v>
      </c>
      <c r="F99" s="192" t="str">
        <f aca="false">IF(D99&lt;&gt;0,IF(E99/D99&gt;=100,"&gt;&gt;100",E99/D99*100),"-")</f>
        <v>-</v>
      </c>
      <c r="G99" s="173"/>
      <c r="H99" s="173"/>
      <c r="I99" s="173"/>
      <c r="J99" s="173"/>
      <c r="K99" s="173"/>
      <c r="L99" s="173"/>
      <c r="M99" s="173"/>
      <c r="N99" s="173"/>
      <c r="O99" s="173"/>
      <c r="P99" s="173"/>
      <c r="Q99" s="173"/>
      <c r="R99" s="173"/>
      <c r="S99" s="173"/>
      <c r="T99" s="173"/>
      <c r="U99" s="173"/>
      <c r="V99" s="173"/>
      <c r="W99" s="173"/>
      <c r="X99" s="173"/>
      <c r="Y99" s="173"/>
      <c r="Z99" s="173"/>
    </row>
    <row r="100" customFormat="false" ht="12" hidden="false" customHeight="true" outlineLevel="0" collapsed="false">
      <c r="A100" s="188" t="n">
        <v>6432</v>
      </c>
      <c r="B100" s="194" t="s">
        <v>449</v>
      </c>
      <c r="C100" s="190" t="s">
        <v>450</v>
      </c>
      <c r="D100" s="193" t="n">
        <v>0</v>
      </c>
      <c r="E100" s="193" t="n">
        <v>0</v>
      </c>
      <c r="F100" s="192" t="str">
        <f aca="false">IF(D100&lt;&gt;0,IF(E100/D100&gt;=100,"&gt;&gt;100",E100/D100*100),"-")</f>
        <v>-</v>
      </c>
      <c r="G100" s="173"/>
      <c r="H100" s="173"/>
      <c r="I100" s="173"/>
      <c r="J100" s="173"/>
      <c r="K100" s="173"/>
      <c r="L100" s="173"/>
      <c r="M100" s="173"/>
      <c r="N100" s="173"/>
      <c r="O100" s="173"/>
      <c r="P100" s="173"/>
      <c r="Q100" s="173"/>
      <c r="R100" s="173"/>
      <c r="S100" s="173"/>
      <c r="T100" s="173"/>
      <c r="U100" s="173"/>
      <c r="V100" s="173"/>
      <c r="W100" s="173"/>
      <c r="X100" s="173"/>
      <c r="Y100" s="173"/>
      <c r="Z100" s="173"/>
    </row>
    <row r="101" customFormat="false" ht="12" hidden="false" customHeight="true" outlineLevel="0" collapsed="false">
      <c r="A101" s="188" t="n">
        <v>6433</v>
      </c>
      <c r="B101" s="194" t="s">
        <v>451</v>
      </c>
      <c r="C101" s="190" t="s">
        <v>452</v>
      </c>
      <c r="D101" s="193" t="n">
        <v>0</v>
      </c>
      <c r="E101" s="193" t="n">
        <v>0</v>
      </c>
      <c r="F101" s="192" t="str">
        <f aca="false">IF(D101&lt;&gt;0,IF(E101/D101&gt;=100,"&gt;&gt;100",E101/D101*100),"-")</f>
        <v>-</v>
      </c>
      <c r="G101" s="173"/>
      <c r="H101" s="173"/>
      <c r="I101" s="173"/>
      <c r="J101" s="173"/>
      <c r="K101" s="173"/>
      <c r="L101" s="173"/>
      <c r="M101" s="173"/>
      <c r="N101" s="173"/>
      <c r="O101" s="173"/>
      <c r="P101" s="173"/>
      <c r="Q101" s="173"/>
      <c r="R101" s="173"/>
      <c r="S101" s="173"/>
      <c r="T101" s="173"/>
      <c r="U101" s="173"/>
      <c r="V101" s="173"/>
      <c r="W101" s="173"/>
      <c r="X101" s="173"/>
      <c r="Y101" s="173"/>
      <c r="Z101" s="173"/>
    </row>
    <row r="102" customFormat="false" ht="12" hidden="false" customHeight="true" outlineLevel="0" collapsed="false">
      <c r="A102" s="188" t="n">
        <v>6434</v>
      </c>
      <c r="B102" s="189" t="s">
        <v>453</v>
      </c>
      <c r="C102" s="190" t="s">
        <v>454</v>
      </c>
      <c r="D102" s="193" t="n">
        <v>0</v>
      </c>
      <c r="E102" s="193" t="n">
        <v>0</v>
      </c>
      <c r="F102" s="192" t="str">
        <f aca="false">IF(D102&lt;&gt;0,IF(E102/D102&gt;=100,"&gt;&gt;100",E102/D102*100),"-")</f>
        <v>-</v>
      </c>
      <c r="G102" s="173"/>
      <c r="H102" s="173"/>
      <c r="I102" s="173"/>
      <c r="J102" s="173"/>
      <c r="K102" s="173"/>
      <c r="L102" s="173"/>
      <c r="M102" s="173"/>
      <c r="N102" s="173"/>
      <c r="O102" s="173"/>
      <c r="P102" s="173"/>
      <c r="Q102" s="173"/>
      <c r="R102" s="173"/>
      <c r="S102" s="173"/>
      <c r="T102" s="173"/>
      <c r="U102" s="173"/>
      <c r="V102" s="173"/>
      <c r="W102" s="173"/>
      <c r="X102" s="173"/>
      <c r="Y102" s="173"/>
      <c r="Z102" s="173"/>
    </row>
    <row r="103" customFormat="false" ht="12" hidden="false" customHeight="true" outlineLevel="0" collapsed="false">
      <c r="A103" s="188" t="n">
        <v>6435</v>
      </c>
      <c r="B103" s="194" t="s">
        <v>455</v>
      </c>
      <c r="C103" s="190" t="s">
        <v>456</v>
      </c>
      <c r="D103" s="193" t="n">
        <v>0</v>
      </c>
      <c r="E103" s="193" t="n">
        <v>0</v>
      </c>
      <c r="F103" s="192" t="str">
        <f aca="false">IF(D103&lt;&gt;0,IF(E103/D103&gt;=100,"&gt;&gt;100",E103/D103*100),"-")</f>
        <v>-</v>
      </c>
      <c r="G103" s="173"/>
      <c r="H103" s="173"/>
      <c r="I103" s="173"/>
      <c r="J103" s="173"/>
      <c r="K103" s="173"/>
      <c r="L103" s="173"/>
      <c r="M103" s="173"/>
      <c r="N103" s="173"/>
      <c r="O103" s="173"/>
      <c r="P103" s="173"/>
      <c r="Q103" s="173"/>
      <c r="R103" s="173"/>
      <c r="S103" s="173"/>
      <c r="T103" s="173"/>
      <c r="U103" s="173"/>
      <c r="V103" s="173"/>
      <c r="W103" s="173"/>
      <c r="X103" s="173"/>
      <c r="Y103" s="173"/>
      <c r="Z103" s="173"/>
    </row>
    <row r="104" customFormat="false" ht="12" hidden="false" customHeight="true" outlineLevel="0" collapsed="false">
      <c r="A104" s="188" t="n">
        <v>6436</v>
      </c>
      <c r="B104" s="194" t="s">
        <v>457</v>
      </c>
      <c r="C104" s="190" t="s">
        <v>458</v>
      </c>
      <c r="D104" s="193" t="n">
        <v>0</v>
      </c>
      <c r="E104" s="193" t="n">
        <v>0</v>
      </c>
      <c r="F104" s="192" t="str">
        <f aca="false">IF(D104&lt;&gt;0,IF(E104/D104&gt;=100,"&gt;&gt;100",E104/D104*100),"-")</f>
        <v>-</v>
      </c>
      <c r="G104" s="173"/>
      <c r="H104" s="173"/>
      <c r="I104" s="173"/>
      <c r="J104" s="173"/>
      <c r="K104" s="173"/>
      <c r="L104" s="173"/>
      <c r="M104" s="173"/>
      <c r="N104" s="173"/>
      <c r="O104" s="173"/>
      <c r="P104" s="173"/>
      <c r="Q104" s="173"/>
      <c r="R104" s="173"/>
      <c r="S104" s="173"/>
      <c r="T104" s="173"/>
      <c r="U104" s="173"/>
      <c r="V104" s="173"/>
      <c r="W104" s="173"/>
      <c r="X104" s="173"/>
      <c r="Y104" s="173"/>
      <c r="Z104" s="173"/>
    </row>
    <row r="105" customFormat="false" ht="12.75" hidden="false" customHeight="true" outlineLevel="0" collapsed="false">
      <c r="A105" s="188" t="n">
        <v>6437</v>
      </c>
      <c r="B105" s="189" t="s">
        <v>459</v>
      </c>
      <c r="C105" s="190" t="s">
        <v>460</v>
      </c>
      <c r="D105" s="193" t="n">
        <v>0</v>
      </c>
      <c r="E105" s="193" t="n">
        <v>0</v>
      </c>
      <c r="F105" s="192" t="str">
        <f aca="false">IF(D105&lt;&gt;0,IF(E105/D105&gt;=100,"&gt;&gt;100",E105/D105*100),"-")</f>
        <v>-</v>
      </c>
      <c r="G105" s="173"/>
      <c r="H105" s="173"/>
      <c r="I105" s="173"/>
      <c r="J105" s="173"/>
      <c r="K105" s="173"/>
      <c r="L105" s="173"/>
      <c r="M105" s="173"/>
      <c r="N105" s="173"/>
      <c r="O105" s="173"/>
      <c r="P105" s="173"/>
      <c r="Q105" s="173"/>
      <c r="R105" s="173"/>
      <c r="S105" s="173"/>
      <c r="T105" s="173"/>
      <c r="U105" s="173"/>
      <c r="V105" s="173"/>
      <c r="W105" s="173"/>
      <c r="X105" s="173"/>
      <c r="Y105" s="173"/>
      <c r="Z105" s="173"/>
    </row>
    <row r="106" customFormat="false" ht="12" hidden="false" customHeight="true" outlineLevel="0" collapsed="false">
      <c r="A106" s="188" t="n">
        <v>65</v>
      </c>
      <c r="B106" s="189" t="s">
        <v>461</v>
      </c>
      <c r="C106" s="190" t="s">
        <v>462</v>
      </c>
      <c r="D106" s="191" t="n">
        <f aca="false">D107+D112+D120+D124</f>
        <v>59691.28</v>
      </c>
      <c r="E106" s="191" t="n">
        <f aca="false">E107+E112+E120+E124</f>
        <v>61081.27</v>
      </c>
      <c r="F106" s="192" t="n">
        <f aca="false">IF(D106&lt;&gt;0,IF(E106/D106&gt;=100,"&gt;&gt;100",E106/D106*100),"-")</f>
        <v>102.328631585719</v>
      </c>
      <c r="G106" s="173"/>
      <c r="H106" s="173"/>
      <c r="I106" s="173"/>
      <c r="J106" s="173"/>
      <c r="K106" s="173"/>
      <c r="L106" s="173"/>
      <c r="M106" s="173"/>
      <c r="N106" s="173"/>
      <c r="O106" s="173"/>
      <c r="P106" s="173"/>
      <c r="Q106" s="173"/>
      <c r="R106" s="173"/>
      <c r="S106" s="173"/>
      <c r="T106" s="173"/>
      <c r="U106" s="173"/>
      <c r="V106" s="173"/>
      <c r="W106" s="173"/>
      <c r="X106" s="173"/>
      <c r="Y106" s="173"/>
      <c r="Z106" s="173"/>
    </row>
    <row r="107" customFormat="false" ht="12.75" hidden="false" customHeight="true" outlineLevel="0" collapsed="false">
      <c r="A107" s="188" t="n">
        <v>651</v>
      </c>
      <c r="B107" s="189" t="s">
        <v>463</v>
      </c>
      <c r="C107" s="190" t="s">
        <v>464</v>
      </c>
      <c r="D107" s="191" t="n">
        <f aca="false">SUM(D108:D111)</f>
        <v>0</v>
      </c>
      <c r="E107" s="191" t="n">
        <f aca="false">SUM(E108:E111)</f>
        <v>0</v>
      </c>
      <c r="F107" s="192" t="str">
        <f aca="false">IF(D107&lt;&gt;0,IF(E107/D107&gt;=100,"&gt;&gt;100",E107/D107*100),"-")</f>
        <v>-</v>
      </c>
      <c r="G107" s="173"/>
      <c r="H107" s="173"/>
      <c r="I107" s="173"/>
      <c r="J107" s="173"/>
      <c r="K107" s="173"/>
      <c r="L107" s="173"/>
      <c r="M107" s="173"/>
      <c r="N107" s="173"/>
      <c r="O107" s="173"/>
      <c r="P107" s="173"/>
      <c r="Q107" s="173"/>
      <c r="R107" s="173"/>
      <c r="S107" s="173"/>
      <c r="T107" s="173"/>
      <c r="U107" s="173"/>
      <c r="V107" s="173"/>
      <c r="W107" s="173"/>
      <c r="X107" s="173"/>
      <c r="Y107" s="173"/>
      <c r="Z107" s="173"/>
    </row>
    <row r="108" customFormat="false" ht="12.75" hidden="false" customHeight="true" outlineLevel="0" collapsed="false">
      <c r="A108" s="188" t="n">
        <v>6511</v>
      </c>
      <c r="B108" s="189" t="s">
        <v>465</v>
      </c>
      <c r="C108" s="190" t="s">
        <v>466</v>
      </c>
      <c r="D108" s="193" t="n">
        <v>0</v>
      </c>
      <c r="E108" s="193" t="n">
        <v>0</v>
      </c>
      <c r="F108" s="192" t="str">
        <f aca="false">IF(D108&lt;&gt;0,IF(E108/D108&gt;=100,"&gt;&gt;100",E108/D108*100),"-")</f>
        <v>-</v>
      </c>
      <c r="G108" s="173"/>
      <c r="H108" s="173"/>
      <c r="I108" s="173"/>
      <c r="J108" s="173"/>
      <c r="K108" s="173"/>
      <c r="L108" s="173"/>
      <c r="M108" s="173"/>
      <c r="N108" s="173"/>
      <c r="O108" s="173"/>
      <c r="P108" s="173"/>
      <c r="Q108" s="173"/>
      <c r="R108" s="173"/>
      <c r="S108" s="173"/>
      <c r="T108" s="173"/>
      <c r="U108" s="173"/>
      <c r="V108" s="173"/>
      <c r="W108" s="173"/>
      <c r="X108" s="173"/>
      <c r="Y108" s="173"/>
      <c r="Z108" s="173"/>
    </row>
    <row r="109" customFormat="false" ht="12.75" hidden="false" customHeight="true" outlineLevel="0" collapsed="false">
      <c r="A109" s="188" t="n">
        <v>6512</v>
      </c>
      <c r="B109" s="189" t="s">
        <v>467</v>
      </c>
      <c r="C109" s="190" t="s">
        <v>468</v>
      </c>
      <c r="D109" s="193" t="n">
        <v>0</v>
      </c>
      <c r="E109" s="193" t="n">
        <v>0</v>
      </c>
      <c r="F109" s="192" t="str">
        <f aca="false">IF(D109&lt;&gt;0,IF(E109/D109&gt;=100,"&gt;&gt;100",E109/D109*100),"-")</f>
        <v>-</v>
      </c>
      <c r="G109" s="173"/>
      <c r="H109" s="173"/>
      <c r="I109" s="173"/>
      <c r="J109" s="173"/>
      <c r="K109" s="173"/>
      <c r="L109" s="173"/>
      <c r="M109" s="173"/>
      <c r="N109" s="173"/>
      <c r="O109" s="173"/>
      <c r="P109" s="173"/>
      <c r="Q109" s="173"/>
      <c r="R109" s="173"/>
      <c r="S109" s="173"/>
      <c r="T109" s="173"/>
      <c r="U109" s="173"/>
      <c r="V109" s="173"/>
      <c r="W109" s="173"/>
      <c r="X109" s="173"/>
      <c r="Y109" s="173"/>
      <c r="Z109" s="173"/>
    </row>
    <row r="110" customFormat="false" ht="12.75" hidden="false" customHeight="true" outlineLevel="0" collapsed="false">
      <c r="A110" s="188" t="n">
        <v>6513</v>
      </c>
      <c r="B110" s="189" t="s">
        <v>469</v>
      </c>
      <c r="C110" s="190" t="s">
        <v>470</v>
      </c>
      <c r="D110" s="193" t="n">
        <v>0</v>
      </c>
      <c r="E110" s="193" t="n">
        <v>0</v>
      </c>
      <c r="F110" s="192" t="str">
        <f aca="false">IF(D110&lt;&gt;0,IF(E110/D110&gt;=100,"&gt;&gt;100",E110/D110*100),"-")</f>
        <v>-</v>
      </c>
      <c r="G110" s="173"/>
      <c r="H110" s="173"/>
      <c r="I110" s="173"/>
      <c r="J110" s="173"/>
      <c r="K110" s="173"/>
      <c r="L110" s="173"/>
      <c r="M110" s="173"/>
      <c r="N110" s="173"/>
      <c r="O110" s="173"/>
      <c r="P110" s="173"/>
      <c r="Q110" s="173"/>
      <c r="R110" s="173"/>
      <c r="S110" s="173"/>
      <c r="T110" s="173"/>
      <c r="U110" s="173"/>
      <c r="V110" s="173"/>
      <c r="W110" s="173"/>
      <c r="X110" s="173"/>
      <c r="Y110" s="173"/>
      <c r="Z110" s="173"/>
    </row>
    <row r="111" customFormat="false" ht="12.75" hidden="false" customHeight="true" outlineLevel="0" collapsed="false">
      <c r="A111" s="188" t="n">
        <v>6514</v>
      </c>
      <c r="B111" s="189" t="s">
        <v>471</v>
      </c>
      <c r="C111" s="190" t="s">
        <v>472</v>
      </c>
      <c r="D111" s="193" t="n">
        <v>0</v>
      </c>
      <c r="E111" s="193" t="n">
        <v>0</v>
      </c>
      <c r="F111" s="192" t="str">
        <f aca="false">IF(D111&lt;&gt;0,IF(E111/D111&gt;=100,"&gt;&gt;100",E111/D111*100),"-")</f>
        <v>-</v>
      </c>
      <c r="G111" s="173"/>
      <c r="H111" s="173"/>
      <c r="I111" s="173"/>
      <c r="J111" s="173"/>
      <c r="K111" s="173"/>
      <c r="L111" s="173"/>
      <c r="M111" s="173"/>
      <c r="N111" s="173"/>
      <c r="O111" s="173"/>
      <c r="P111" s="173"/>
      <c r="Q111" s="173"/>
      <c r="R111" s="173"/>
      <c r="S111" s="173"/>
      <c r="T111" s="173"/>
      <c r="U111" s="173"/>
      <c r="V111" s="173"/>
      <c r="W111" s="173"/>
      <c r="X111" s="173"/>
      <c r="Y111" s="173"/>
      <c r="Z111" s="173"/>
    </row>
    <row r="112" customFormat="false" ht="12.75" hidden="false" customHeight="true" outlineLevel="0" collapsed="false">
      <c r="A112" s="188" t="n">
        <v>652</v>
      </c>
      <c r="B112" s="189" t="s">
        <v>473</v>
      </c>
      <c r="C112" s="190" t="s">
        <v>474</v>
      </c>
      <c r="D112" s="191" t="n">
        <f aca="false">SUM(D113:D119)</f>
        <v>59691.28</v>
      </c>
      <c r="E112" s="191" t="n">
        <f aca="false">SUM(E113:E119)</f>
        <v>61081.27</v>
      </c>
      <c r="F112" s="192" t="n">
        <f aca="false">IF(D112&lt;&gt;0,IF(E112/D112&gt;=100,"&gt;&gt;100",E112/D112*100),"-")</f>
        <v>102.328631585719</v>
      </c>
      <c r="G112" s="173"/>
      <c r="H112" s="173"/>
      <c r="I112" s="173"/>
      <c r="J112" s="173"/>
      <c r="K112" s="173"/>
      <c r="L112" s="173"/>
      <c r="M112" s="173"/>
      <c r="N112" s="173"/>
      <c r="O112" s="173"/>
      <c r="P112" s="173"/>
      <c r="Q112" s="173"/>
      <c r="R112" s="173"/>
      <c r="S112" s="173"/>
      <c r="T112" s="173"/>
      <c r="U112" s="173"/>
      <c r="V112" s="173"/>
      <c r="W112" s="173"/>
      <c r="X112" s="173"/>
      <c r="Y112" s="173"/>
      <c r="Z112" s="173"/>
    </row>
    <row r="113" customFormat="false" ht="12.75" hidden="false" customHeight="true" outlineLevel="0" collapsed="false">
      <c r="A113" s="188" t="n">
        <v>6521</v>
      </c>
      <c r="B113" s="189" t="s">
        <v>475</v>
      </c>
      <c r="C113" s="190" t="s">
        <v>476</v>
      </c>
      <c r="D113" s="193" t="n">
        <v>0</v>
      </c>
      <c r="E113" s="193" t="n">
        <v>0</v>
      </c>
      <c r="F113" s="192" t="str">
        <f aca="false">IF(D113&lt;&gt;0,IF(E113/D113&gt;=100,"&gt;&gt;100",E113/D113*100),"-")</f>
        <v>-</v>
      </c>
      <c r="G113" s="173"/>
      <c r="H113" s="173"/>
      <c r="I113" s="173"/>
      <c r="J113" s="173"/>
      <c r="K113" s="173"/>
      <c r="L113" s="173"/>
      <c r="M113" s="173"/>
      <c r="N113" s="173"/>
      <c r="O113" s="173"/>
      <c r="P113" s="173"/>
      <c r="Q113" s="173"/>
      <c r="R113" s="173"/>
      <c r="S113" s="173"/>
      <c r="T113" s="173"/>
      <c r="U113" s="173"/>
      <c r="V113" s="173"/>
      <c r="W113" s="173"/>
      <c r="X113" s="173"/>
      <c r="Y113" s="173"/>
      <c r="Z113" s="173"/>
    </row>
    <row r="114" customFormat="false" ht="12.75" hidden="false" customHeight="true" outlineLevel="0" collapsed="false">
      <c r="A114" s="188" t="n">
        <v>6522</v>
      </c>
      <c r="B114" s="189" t="s">
        <v>477</v>
      </c>
      <c r="C114" s="190" t="s">
        <v>478</v>
      </c>
      <c r="D114" s="193" t="n">
        <v>0</v>
      </c>
      <c r="E114" s="193" t="n">
        <v>0</v>
      </c>
      <c r="F114" s="192" t="str">
        <f aca="false">IF(D114&lt;&gt;0,IF(E114/D114&gt;=100,"&gt;&gt;100",E114/D114*100),"-")</f>
        <v>-</v>
      </c>
      <c r="G114" s="173"/>
      <c r="H114" s="173"/>
      <c r="I114" s="173"/>
      <c r="J114" s="173"/>
      <c r="K114" s="173"/>
      <c r="L114" s="173"/>
      <c r="M114" s="173"/>
      <c r="N114" s="173"/>
      <c r="O114" s="173"/>
      <c r="P114" s="173"/>
      <c r="Q114" s="173"/>
      <c r="R114" s="173"/>
      <c r="S114" s="173"/>
      <c r="T114" s="173"/>
      <c r="U114" s="173"/>
      <c r="V114" s="173"/>
      <c r="W114" s="173"/>
      <c r="X114" s="173"/>
      <c r="Y114" s="173"/>
      <c r="Z114" s="173"/>
    </row>
    <row r="115" customFormat="false" ht="12.75" hidden="false" customHeight="true" outlineLevel="0" collapsed="false">
      <c r="A115" s="188" t="n">
        <v>6524</v>
      </c>
      <c r="B115" s="189" t="s">
        <v>479</v>
      </c>
      <c r="C115" s="190" t="s">
        <v>480</v>
      </c>
      <c r="D115" s="193" t="n">
        <v>0</v>
      </c>
      <c r="E115" s="193" t="n">
        <v>0</v>
      </c>
      <c r="F115" s="192" t="str">
        <f aca="false">IF(D115&lt;&gt;0,IF(E115/D115&gt;=100,"&gt;&gt;100",E115/D115*100),"-")</f>
        <v>-</v>
      </c>
      <c r="G115" s="173"/>
      <c r="H115" s="173"/>
      <c r="I115" s="173"/>
      <c r="J115" s="173"/>
      <c r="K115" s="173"/>
      <c r="L115" s="173"/>
      <c r="M115" s="173"/>
      <c r="N115" s="173"/>
      <c r="O115" s="173"/>
      <c r="P115" s="173"/>
      <c r="Q115" s="173"/>
      <c r="R115" s="173"/>
      <c r="S115" s="173"/>
      <c r="T115" s="173"/>
      <c r="U115" s="173"/>
      <c r="V115" s="173"/>
      <c r="W115" s="173"/>
      <c r="X115" s="173"/>
      <c r="Y115" s="173"/>
      <c r="Z115" s="173"/>
    </row>
    <row r="116" customFormat="false" ht="12.75" hidden="false" customHeight="true" outlineLevel="0" collapsed="false">
      <c r="A116" s="188" t="n">
        <v>6525</v>
      </c>
      <c r="B116" s="189" t="s">
        <v>481</v>
      </c>
      <c r="C116" s="190" t="s">
        <v>482</v>
      </c>
      <c r="D116" s="193" t="n">
        <v>0</v>
      </c>
      <c r="E116" s="193" t="n">
        <v>0</v>
      </c>
      <c r="F116" s="192" t="str">
        <f aca="false">IF(D116&lt;&gt;0,IF(E116/D116&gt;=100,"&gt;&gt;100",E116/D116*100),"-")</f>
        <v>-</v>
      </c>
      <c r="G116" s="173"/>
      <c r="H116" s="173"/>
      <c r="I116" s="173"/>
      <c r="J116" s="173"/>
      <c r="K116" s="173"/>
      <c r="L116" s="173"/>
      <c r="M116" s="173"/>
      <c r="N116" s="173"/>
      <c r="O116" s="173"/>
      <c r="P116" s="173"/>
      <c r="Q116" s="173"/>
      <c r="R116" s="173"/>
      <c r="S116" s="173"/>
      <c r="T116" s="173"/>
      <c r="U116" s="173"/>
      <c r="V116" s="173"/>
      <c r="W116" s="173"/>
      <c r="X116" s="173"/>
      <c r="Y116" s="173"/>
      <c r="Z116" s="173"/>
    </row>
    <row r="117" customFormat="false" ht="12.75" hidden="false" customHeight="true" outlineLevel="0" collapsed="false">
      <c r="A117" s="188" t="n">
        <v>6526</v>
      </c>
      <c r="B117" s="189" t="s">
        <v>104</v>
      </c>
      <c r="C117" s="190" t="s">
        <v>483</v>
      </c>
      <c r="D117" s="193" t="n">
        <v>59691.28</v>
      </c>
      <c r="E117" s="193" t="n">
        <v>61081.27</v>
      </c>
      <c r="F117" s="192" t="n">
        <f aca="false">IF(D117&lt;&gt;0,IF(E117/D117&gt;=100,"&gt;&gt;100",E117/D117*100),"-")</f>
        <v>102.328631585719</v>
      </c>
      <c r="G117" s="173"/>
      <c r="H117" s="173"/>
      <c r="I117" s="173"/>
      <c r="J117" s="173"/>
      <c r="K117" s="173"/>
      <c r="L117" s="173"/>
      <c r="M117" s="173"/>
      <c r="N117" s="173"/>
      <c r="O117" s="173"/>
      <c r="P117" s="173"/>
      <c r="Q117" s="173"/>
      <c r="R117" s="173"/>
      <c r="S117" s="173"/>
      <c r="T117" s="173"/>
      <c r="U117" s="173"/>
      <c r="V117" s="173"/>
      <c r="W117" s="173"/>
      <c r="X117" s="173"/>
      <c r="Y117" s="173"/>
      <c r="Z117" s="173"/>
    </row>
    <row r="118" customFormat="false" ht="12.75" hidden="false" customHeight="true" outlineLevel="0" collapsed="false">
      <c r="A118" s="188" t="n">
        <v>6527</v>
      </c>
      <c r="B118" s="189" t="s">
        <v>484</v>
      </c>
      <c r="C118" s="190" t="s">
        <v>485</v>
      </c>
      <c r="D118" s="193" t="n">
        <v>0</v>
      </c>
      <c r="E118" s="193" t="n">
        <v>0</v>
      </c>
      <c r="F118" s="192" t="str">
        <f aca="false">IF(D118&lt;&gt;0,IF(E118/D118&gt;=100,"&gt;&gt;100",E118/D118*100),"-")</f>
        <v>-</v>
      </c>
      <c r="G118" s="173"/>
      <c r="H118" s="173"/>
      <c r="I118" s="173"/>
      <c r="J118" s="173"/>
      <c r="K118" s="173"/>
      <c r="L118" s="173"/>
      <c r="M118" s="173"/>
      <c r="N118" s="173"/>
      <c r="O118" s="173"/>
      <c r="P118" s="173"/>
      <c r="Q118" s="173"/>
      <c r="R118" s="173"/>
      <c r="S118" s="173"/>
      <c r="T118" s="173"/>
      <c r="U118" s="173"/>
      <c r="V118" s="173"/>
      <c r="W118" s="173"/>
      <c r="X118" s="173"/>
      <c r="Y118" s="173"/>
      <c r="Z118" s="173"/>
    </row>
    <row r="119" customFormat="false" ht="12" hidden="false" customHeight="true" outlineLevel="0" collapsed="false">
      <c r="A119" s="188" t="s">
        <v>486</v>
      </c>
      <c r="B119" s="194" t="s">
        <v>487</v>
      </c>
      <c r="C119" s="190" t="s">
        <v>486</v>
      </c>
      <c r="D119" s="193" t="n">
        <v>0</v>
      </c>
      <c r="E119" s="193" t="n">
        <v>0</v>
      </c>
      <c r="F119" s="192" t="str">
        <f aca="false">IF(D119&lt;&gt;0,IF(E119/D119&gt;=100,"&gt;&gt;100",E119/D119*100),"-")</f>
        <v>-</v>
      </c>
      <c r="G119" s="173"/>
      <c r="H119" s="173"/>
      <c r="I119" s="173"/>
      <c r="J119" s="173"/>
      <c r="K119" s="173"/>
      <c r="L119" s="173"/>
      <c r="M119" s="173"/>
      <c r="N119" s="173"/>
      <c r="O119" s="173"/>
      <c r="P119" s="173"/>
      <c r="Q119" s="173"/>
      <c r="R119" s="173"/>
      <c r="S119" s="173"/>
      <c r="T119" s="173"/>
      <c r="U119" s="173"/>
      <c r="V119" s="173"/>
      <c r="W119" s="173"/>
      <c r="X119" s="173"/>
      <c r="Y119" s="173"/>
      <c r="Z119" s="173"/>
    </row>
    <row r="120" customFormat="false" ht="12.75" hidden="false" customHeight="true" outlineLevel="0" collapsed="false">
      <c r="A120" s="188" t="n">
        <v>653</v>
      </c>
      <c r="B120" s="189" t="s">
        <v>488</v>
      </c>
      <c r="C120" s="190" t="s">
        <v>489</v>
      </c>
      <c r="D120" s="191" t="n">
        <f aca="false">SUM(D121:D123)</f>
        <v>0</v>
      </c>
      <c r="E120" s="191" t="n">
        <f aca="false">SUM(E121:E123)</f>
        <v>0</v>
      </c>
      <c r="F120" s="192" t="str">
        <f aca="false">IF(D120&lt;&gt;0,IF(E120/D120&gt;=100,"&gt;&gt;100",E120/D120*100),"-")</f>
        <v>-</v>
      </c>
      <c r="G120" s="173"/>
      <c r="H120" s="173"/>
      <c r="I120" s="173"/>
      <c r="J120" s="173"/>
      <c r="K120" s="173"/>
      <c r="L120" s="173"/>
      <c r="M120" s="173"/>
      <c r="N120" s="173"/>
      <c r="O120" s="173"/>
      <c r="P120" s="173"/>
      <c r="Q120" s="173"/>
      <c r="R120" s="173"/>
      <c r="S120" s="173"/>
      <c r="T120" s="173"/>
      <c r="U120" s="173"/>
      <c r="V120" s="173"/>
      <c r="W120" s="173"/>
      <c r="X120" s="173"/>
      <c r="Y120" s="173"/>
      <c r="Z120" s="173"/>
    </row>
    <row r="121" customFormat="false" ht="12.75" hidden="false" customHeight="true" outlineLevel="0" collapsed="false">
      <c r="A121" s="188" t="n">
        <v>6531</v>
      </c>
      <c r="B121" s="189" t="s">
        <v>490</v>
      </c>
      <c r="C121" s="190" t="s">
        <v>491</v>
      </c>
      <c r="D121" s="193" t="n">
        <v>0</v>
      </c>
      <c r="E121" s="193" t="n">
        <v>0</v>
      </c>
      <c r="F121" s="192" t="str">
        <f aca="false">IF(D121&lt;&gt;0,IF(E121/D121&gt;=100,"&gt;&gt;100",E121/D121*100),"-")</f>
        <v>-</v>
      </c>
      <c r="G121" s="173"/>
      <c r="H121" s="173"/>
      <c r="I121" s="173"/>
      <c r="J121" s="173"/>
      <c r="K121" s="173"/>
      <c r="L121" s="173"/>
      <c r="M121" s="173"/>
      <c r="N121" s="173"/>
      <c r="O121" s="173"/>
      <c r="P121" s="173"/>
      <c r="Q121" s="173"/>
      <c r="R121" s="173"/>
      <c r="S121" s="173"/>
      <c r="T121" s="173"/>
      <c r="U121" s="173"/>
      <c r="V121" s="173"/>
      <c r="W121" s="173"/>
      <c r="X121" s="173"/>
      <c r="Y121" s="173"/>
      <c r="Z121" s="173"/>
    </row>
    <row r="122" customFormat="false" ht="12.75" hidden="false" customHeight="true" outlineLevel="0" collapsed="false">
      <c r="A122" s="188" t="n">
        <v>6532</v>
      </c>
      <c r="B122" s="189" t="s">
        <v>492</v>
      </c>
      <c r="C122" s="190" t="s">
        <v>493</v>
      </c>
      <c r="D122" s="193" t="n">
        <v>0</v>
      </c>
      <c r="E122" s="193" t="n">
        <v>0</v>
      </c>
      <c r="F122" s="192" t="str">
        <f aca="false">IF(D122&lt;&gt;0,IF(E122/D122&gt;=100,"&gt;&gt;100",E122/D122*100),"-")</f>
        <v>-</v>
      </c>
      <c r="G122" s="173"/>
      <c r="H122" s="173"/>
      <c r="I122" s="173"/>
      <c r="J122" s="173"/>
      <c r="K122" s="173"/>
      <c r="L122" s="173"/>
      <c r="M122" s="173"/>
      <c r="N122" s="173"/>
      <c r="O122" s="173"/>
      <c r="P122" s="173"/>
      <c r="Q122" s="173"/>
      <c r="R122" s="173"/>
      <c r="S122" s="173"/>
      <c r="T122" s="173"/>
      <c r="U122" s="173"/>
      <c r="V122" s="173"/>
      <c r="W122" s="173"/>
      <c r="X122" s="173"/>
      <c r="Y122" s="173"/>
      <c r="Z122" s="173"/>
    </row>
    <row r="123" customFormat="false" ht="12.75" hidden="false" customHeight="true" outlineLevel="0" collapsed="false">
      <c r="A123" s="188" t="n">
        <v>6533</v>
      </c>
      <c r="B123" s="189" t="s">
        <v>494</v>
      </c>
      <c r="C123" s="190" t="s">
        <v>495</v>
      </c>
      <c r="D123" s="193" t="n">
        <v>0</v>
      </c>
      <c r="E123" s="193" t="n">
        <v>0</v>
      </c>
      <c r="F123" s="192" t="str">
        <f aca="false">IF(D123&lt;&gt;0,IF(E123/D123&gt;=100,"&gt;&gt;100",E123/D123*100),"-")</f>
        <v>-</v>
      </c>
      <c r="G123" s="173"/>
      <c r="H123" s="173"/>
      <c r="I123" s="173"/>
      <c r="J123" s="173"/>
      <c r="K123" s="173"/>
      <c r="L123" s="173"/>
      <c r="M123" s="173"/>
      <c r="N123" s="173"/>
      <c r="O123" s="173"/>
      <c r="P123" s="173"/>
      <c r="Q123" s="173"/>
      <c r="R123" s="173"/>
      <c r="S123" s="173"/>
      <c r="T123" s="173"/>
      <c r="U123" s="173"/>
      <c r="V123" s="173"/>
      <c r="W123" s="173"/>
      <c r="X123" s="173"/>
      <c r="Y123" s="173"/>
      <c r="Z123" s="173"/>
    </row>
    <row r="124" customFormat="false" ht="12" hidden="false" customHeight="true" outlineLevel="0" collapsed="false">
      <c r="A124" s="188" t="s">
        <v>496</v>
      </c>
      <c r="B124" s="189" t="s">
        <v>497</v>
      </c>
      <c r="C124" s="195" t="s">
        <v>496</v>
      </c>
      <c r="D124" s="193" t="n">
        <v>0</v>
      </c>
      <c r="E124" s="193" t="n">
        <v>0</v>
      </c>
      <c r="F124" s="192" t="str">
        <f aca="false">IF(D124&lt;&gt;0,IF(E124/D124&gt;=100,"&gt;&gt;100",E124/D124*100),"-")</f>
        <v>-</v>
      </c>
      <c r="G124" s="173"/>
      <c r="H124" s="173"/>
      <c r="I124" s="173"/>
      <c r="J124" s="173"/>
      <c r="K124" s="173"/>
      <c r="L124" s="173"/>
      <c r="M124" s="173"/>
      <c r="N124" s="173"/>
      <c r="O124" s="173"/>
      <c r="P124" s="173"/>
      <c r="Q124" s="173"/>
      <c r="R124" s="173"/>
      <c r="S124" s="173"/>
      <c r="T124" s="173"/>
      <c r="U124" s="173"/>
      <c r="V124" s="173"/>
      <c r="W124" s="173"/>
      <c r="X124" s="173"/>
      <c r="Y124" s="173"/>
      <c r="Z124" s="173"/>
    </row>
    <row r="125" customFormat="false" ht="12.75" hidden="false" customHeight="true" outlineLevel="0" collapsed="false">
      <c r="A125" s="188" t="n">
        <v>66</v>
      </c>
      <c r="B125" s="194" t="s">
        <v>498</v>
      </c>
      <c r="C125" s="190" t="s">
        <v>499</v>
      </c>
      <c r="D125" s="191" t="n">
        <f aca="false">D126+D129</f>
        <v>0</v>
      </c>
      <c r="E125" s="191" t="n">
        <f aca="false">E126+E129</f>
        <v>0</v>
      </c>
      <c r="F125" s="192" t="str">
        <f aca="false">IF(D125&lt;&gt;0,IF(E125/D125&gt;=100,"&gt;&gt;100",E125/D125*100),"-")</f>
        <v>-</v>
      </c>
      <c r="G125" s="173"/>
      <c r="H125" s="173"/>
      <c r="I125" s="173"/>
      <c r="J125" s="173"/>
      <c r="K125" s="173"/>
      <c r="L125" s="173"/>
      <c r="M125" s="173"/>
      <c r="N125" s="173"/>
      <c r="O125" s="173"/>
      <c r="P125" s="173"/>
      <c r="Q125" s="173"/>
      <c r="R125" s="173"/>
      <c r="S125" s="173"/>
      <c r="T125" s="173"/>
      <c r="U125" s="173"/>
      <c r="V125" s="173"/>
      <c r="W125" s="173"/>
      <c r="X125" s="173"/>
      <c r="Y125" s="173"/>
      <c r="Z125" s="173"/>
    </row>
    <row r="126" customFormat="false" ht="12.75" hidden="false" customHeight="true" outlineLevel="0" collapsed="false">
      <c r="A126" s="188" t="n">
        <v>661</v>
      </c>
      <c r="B126" s="189" t="s">
        <v>500</v>
      </c>
      <c r="C126" s="190" t="s">
        <v>501</v>
      </c>
      <c r="D126" s="191" t="n">
        <f aca="false">SUM(D127:D128)</f>
        <v>0</v>
      </c>
      <c r="E126" s="191" t="n">
        <f aca="false">SUM(E127:E128)</f>
        <v>0</v>
      </c>
      <c r="F126" s="192" t="str">
        <f aca="false">IF(D126&lt;&gt;0,IF(E126/D126&gt;=100,"&gt;&gt;100",E126/D126*100),"-")</f>
        <v>-</v>
      </c>
      <c r="G126" s="173"/>
      <c r="H126" s="173"/>
      <c r="I126" s="173"/>
      <c r="J126" s="173"/>
      <c r="K126" s="173"/>
      <c r="L126" s="173"/>
      <c r="M126" s="173"/>
      <c r="N126" s="173"/>
      <c r="O126" s="173"/>
      <c r="P126" s="173"/>
      <c r="Q126" s="173"/>
      <c r="R126" s="173"/>
      <c r="S126" s="173"/>
      <c r="T126" s="173"/>
      <c r="U126" s="173"/>
      <c r="V126" s="173"/>
      <c r="W126" s="173"/>
      <c r="X126" s="173"/>
      <c r="Y126" s="173"/>
      <c r="Z126" s="173"/>
    </row>
    <row r="127" customFormat="false" ht="12.75" hidden="false" customHeight="true" outlineLevel="0" collapsed="false">
      <c r="A127" s="188" t="n">
        <v>6614</v>
      </c>
      <c r="B127" s="189" t="s">
        <v>107</v>
      </c>
      <c r="C127" s="190" t="s">
        <v>502</v>
      </c>
      <c r="D127" s="193" t="n">
        <v>0</v>
      </c>
      <c r="E127" s="193" t="n">
        <v>0</v>
      </c>
      <c r="F127" s="192" t="str">
        <f aca="false">IF(D127&lt;&gt;0,IF(E127/D127&gt;=100,"&gt;&gt;100",E127/D127*100),"-")</f>
        <v>-</v>
      </c>
      <c r="G127" s="173"/>
      <c r="H127" s="173"/>
      <c r="I127" s="173"/>
      <c r="J127" s="173"/>
      <c r="K127" s="173"/>
      <c r="L127" s="173"/>
      <c r="M127" s="173"/>
      <c r="N127" s="173"/>
      <c r="O127" s="173"/>
      <c r="P127" s="173"/>
      <c r="Q127" s="173"/>
      <c r="R127" s="173"/>
      <c r="S127" s="173"/>
      <c r="T127" s="173"/>
      <c r="U127" s="173"/>
      <c r="V127" s="173"/>
      <c r="W127" s="173"/>
      <c r="X127" s="173"/>
      <c r="Y127" s="173"/>
      <c r="Z127" s="173"/>
    </row>
    <row r="128" customFormat="false" ht="12" hidden="false" customHeight="true" outlineLevel="0" collapsed="false">
      <c r="A128" s="188" t="n">
        <v>6615</v>
      </c>
      <c r="B128" s="189" t="s">
        <v>108</v>
      </c>
      <c r="C128" s="190" t="s">
        <v>503</v>
      </c>
      <c r="D128" s="193" t="n">
        <v>0</v>
      </c>
      <c r="E128" s="193" t="n">
        <v>0</v>
      </c>
      <c r="F128" s="192" t="str">
        <f aca="false">IF(D128&lt;&gt;0,IF(E128/D128&gt;=100,"&gt;&gt;100",E128/D128*100),"-")</f>
        <v>-</v>
      </c>
      <c r="G128" s="173"/>
      <c r="H128" s="173"/>
      <c r="I128" s="173"/>
      <c r="J128" s="173"/>
      <c r="K128" s="173"/>
      <c r="L128" s="173"/>
      <c r="M128" s="173"/>
      <c r="N128" s="173"/>
      <c r="O128" s="173"/>
      <c r="P128" s="173"/>
      <c r="Q128" s="173"/>
      <c r="R128" s="173"/>
      <c r="S128" s="173"/>
      <c r="T128" s="173"/>
      <c r="U128" s="173"/>
      <c r="V128" s="173"/>
      <c r="W128" s="173"/>
      <c r="X128" s="173"/>
      <c r="Y128" s="173"/>
      <c r="Z128" s="173"/>
    </row>
    <row r="129" customFormat="false" ht="12.75" hidden="false" customHeight="true" outlineLevel="0" collapsed="false">
      <c r="A129" s="188" t="n">
        <v>663</v>
      </c>
      <c r="B129" s="194" t="s">
        <v>504</v>
      </c>
      <c r="C129" s="190" t="s">
        <v>505</v>
      </c>
      <c r="D129" s="191" t="n">
        <f aca="false">SUM(D130:D133)</f>
        <v>0</v>
      </c>
      <c r="E129" s="191" t="n">
        <f aca="false">SUM(E130:E133)</f>
        <v>0</v>
      </c>
      <c r="F129" s="192" t="str">
        <f aca="false">IF(D129&lt;&gt;0,IF(E129/D129&gt;=100,"&gt;&gt;100",E129/D129*100),"-")</f>
        <v>-</v>
      </c>
      <c r="G129" s="173"/>
      <c r="H129" s="173"/>
      <c r="I129" s="173"/>
      <c r="J129" s="173"/>
      <c r="K129" s="173"/>
      <c r="L129" s="173"/>
      <c r="M129" s="173"/>
      <c r="N129" s="173"/>
      <c r="O129" s="173"/>
      <c r="P129" s="173"/>
      <c r="Q129" s="173"/>
      <c r="R129" s="173"/>
      <c r="S129" s="173"/>
      <c r="T129" s="173"/>
      <c r="U129" s="173"/>
      <c r="V129" s="173"/>
      <c r="W129" s="173"/>
      <c r="X129" s="173"/>
      <c r="Y129" s="173"/>
      <c r="Z129" s="173"/>
    </row>
    <row r="130" customFormat="false" ht="12.75" hidden="false" customHeight="true" outlineLevel="0" collapsed="false">
      <c r="A130" s="188" t="n">
        <v>6631</v>
      </c>
      <c r="B130" s="189" t="s">
        <v>506</v>
      </c>
      <c r="C130" s="190" t="s">
        <v>507</v>
      </c>
      <c r="D130" s="193" t="n">
        <v>0</v>
      </c>
      <c r="E130" s="193" t="n">
        <v>0</v>
      </c>
      <c r="F130" s="192" t="str">
        <f aca="false">IF(D130&lt;&gt;0,IF(E130/D130&gt;=100,"&gt;&gt;100",E130/D130*100),"-")</f>
        <v>-</v>
      </c>
      <c r="G130" s="173"/>
      <c r="H130" s="173"/>
      <c r="I130" s="173"/>
      <c r="J130" s="173"/>
      <c r="K130" s="173"/>
      <c r="L130" s="173"/>
      <c r="M130" s="173"/>
      <c r="N130" s="173"/>
      <c r="O130" s="173"/>
      <c r="P130" s="173"/>
      <c r="Q130" s="173"/>
      <c r="R130" s="173"/>
      <c r="S130" s="173"/>
      <c r="T130" s="173"/>
      <c r="U130" s="173"/>
      <c r="V130" s="173"/>
      <c r="W130" s="173"/>
      <c r="X130" s="173"/>
      <c r="Y130" s="173"/>
      <c r="Z130" s="173"/>
    </row>
    <row r="131" customFormat="false" ht="12" hidden="false" customHeight="true" outlineLevel="0" collapsed="false">
      <c r="A131" s="188" t="n">
        <v>6632</v>
      </c>
      <c r="B131" s="194" t="s">
        <v>508</v>
      </c>
      <c r="C131" s="190" t="s">
        <v>509</v>
      </c>
      <c r="D131" s="193" t="n">
        <v>0</v>
      </c>
      <c r="E131" s="193" t="n">
        <v>0</v>
      </c>
      <c r="F131" s="192" t="str">
        <f aca="false">IF(D131&lt;&gt;0,IF(E131/D131&gt;=100,"&gt;&gt;100",E131/D131*100),"-")</f>
        <v>-</v>
      </c>
      <c r="G131" s="173"/>
      <c r="H131" s="173"/>
      <c r="I131" s="173"/>
      <c r="J131" s="173"/>
      <c r="K131" s="173"/>
      <c r="L131" s="173"/>
      <c r="M131" s="173"/>
      <c r="N131" s="173"/>
      <c r="O131" s="173"/>
      <c r="P131" s="173"/>
      <c r="Q131" s="173"/>
      <c r="R131" s="173"/>
      <c r="S131" s="173"/>
      <c r="T131" s="173"/>
      <c r="U131" s="173"/>
      <c r="V131" s="173"/>
      <c r="W131" s="173"/>
      <c r="X131" s="173"/>
      <c r="Y131" s="173"/>
      <c r="Z131" s="173"/>
    </row>
    <row r="132" customFormat="false" ht="12" hidden="false" customHeight="true" outlineLevel="0" collapsed="false">
      <c r="A132" s="188" t="s">
        <v>510</v>
      </c>
      <c r="B132" s="194" t="s">
        <v>511</v>
      </c>
      <c r="C132" s="190" t="s">
        <v>510</v>
      </c>
      <c r="D132" s="193" t="n">
        <v>0</v>
      </c>
      <c r="E132" s="193" t="n">
        <v>0</v>
      </c>
      <c r="F132" s="192" t="str">
        <f aca="false">IF(D132&lt;&gt;0,IF(E132/D132&gt;=100,"&gt;&gt;100",E132/D132*100),"-")</f>
        <v>-</v>
      </c>
      <c r="G132" s="173"/>
      <c r="H132" s="173"/>
      <c r="I132" s="173"/>
      <c r="J132" s="173"/>
      <c r="K132" s="173"/>
      <c r="L132" s="173"/>
      <c r="M132" s="173"/>
      <c r="N132" s="173"/>
      <c r="O132" s="173"/>
      <c r="P132" s="173"/>
      <c r="Q132" s="173"/>
      <c r="R132" s="173"/>
      <c r="S132" s="173"/>
      <c r="T132" s="173"/>
      <c r="U132" s="173"/>
      <c r="V132" s="173"/>
      <c r="W132" s="173"/>
      <c r="X132" s="173"/>
      <c r="Y132" s="173"/>
      <c r="Z132" s="173"/>
    </row>
    <row r="133" customFormat="false" ht="12" hidden="false" customHeight="true" outlineLevel="0" collapsed="false">
      <c r="A133" s="188" t="s">
        <v>512</v>
      </c>
      <c r="B133" s="194" t="s">
        <v>513</v>
      </c>
      <c r="C133" s="190" t="s">
        <v>512</v>
      </c>
      <c r="D133" s="193" t="n">
        <v>0</v>
      </c>
      <c r="E133" s="193" t="n">
        <v>0</v>
      </c>
      <c r="F133" s="192" t="str">
        <f aca="false">IF(D133&lt;&gt;0,IF(E133/D133&gt;=100,"&gt;&gt;100",E133/D133*100),"-")</f>
        <v>-</v>
      </c>
      <c r="G133" s="173"/>
      <c r="H133" s="173"/>
      <c r="I133" s="173"/>
      <c r="J133" s="173"/>
      <c r="K133" s="173"/>
      <c r="L133" s="173"/>
      <c r="M133" s="173"/>
      <c r="N133" s="173"/>
      <c r="O133" s="173"/>
      <c r="P133" s="173"/>
      <c r="Q133" s="173"/>
      <c r="R133" s="173"/>
      <c r="S133" s="173"/>
      <c r="T133" s="173"/>
      <c r="U133" s="173"/>
      <c r="V133" s="173"/>
      <c r="W133" s="173"/>
      <c r="X133" s="173"/>
      <c r="Y133" s="173"/>
      <c r="Z133" s="173"/>
    </row>
    <row r="134" customFormat="false" ht="12" hidden="false" customHeight="true" outlineLevel="0" collapsed="false">
      <c r="A134" s="188" t="n">
        <v>67</v>
      </c>
      <c r="B134" s="194" t="s">
        <v>514</v>
      </c>
      <c r="C134" s="190" t="s">
        <v>515</v>
      </c>
      <c r="D134" s="191" t="n">
        <f aca="false">D135+D139</f>
        <v>167856.96</v>
      </c>
      <c r="E134" s="191" t="n">
        <f aca="false">E135+E139</f>
        <v>289585.3</v>
      </c>
      <c r="F134" s="192" t="n">
        <f aca="false">IF(D134&lt;&gt;0,IF(E134/D134&gt;=100,"&gt;&gt;100",E134/D134*100),"-")</f>
        <v>172.519090063349</v>
      </c>
      <c r="G134" s="173"/>
      <c r="H134" s="173"/>
      <c r="I134" s="173"/>
      <c r="J134" s="173"/>
      <c r="K134" s="173"/>
      <c r="L134" s="173"/>
      <c r="M134" s="173"/>
      <c r="N134" s="173"/>
      <c r="O134" s="173"/>
      <c r="P134" s="173"/>
      <c r="Q134" s="173"/>
      <c r="R134" s="173"/>
      <c r="S134" s="173"/>
      <c r="T134" s="173"/>
      <c r="U134" s="173"/>
      <c r="V134" s="173"/>
      <c r="W134" s="173"/>
      <c r="X134" s="173"/>
      <c r="Y134" s="173"/>
      <c r="Z134" s="173"/>
    </row>
    <row r="135" customFormat="false" ht="12.75" hidden="false" customHeight="true" outlineLevel="0" collapsed="false">
      <c r="A135" s="188" t="n">
        <v>671</v>
      </c>
      <c r="B135" s="194" t="s">
        <v>516</v>
      </c>
      <c r="C135" s="190" t="s">
        <v>517</v>
      </c>
      <c r="D135" s="191" t="n">
        <f aca="false">SUM(D136:D138)</f>
        <v>167856.96</v>
      </c>
      <c r="E135" s="191" t="n">
        <f aca="false">SUM(E136:E138)</f>
        <v>289585.3</v>
      </c>
      <c r="F135" s="192" t="n">
        <f aca="false">IF(D135&lt;&gt;0,IF(E135/D135&gt;=100,"&gt;&gt;100",E135/D135*100),"-")</f>
        <v>172.519090063349</v>
      </c>
      <c r="G135" s="173"/>
      <c r="H135" s="173"/>
      <c r="I135" s="173"/>
      <c r="J135" s="173"/>
      <c r="K135" s="173"/>
      <c r="L135" s="173"/>
      <c r="M135" s="173"/>
      <c r="N135" s="173"/>
      <c r="O135" s="173"/>
      <c r="P135" s="173"/>
      <c r="Q135" s="173"/>
      <c r="R135" s="173"/>
      <c r="S135" s="173"/>
      <c r="T135" s="173"/>
      <c r="U135" s="173"/>
      <c r="V135" s="173"/>
      <c r="W135" s="173"/>
      <c r="X135" s="173"/>
      <c r="Y135" s="173"/>
      <c r="Z135" s="173"/>
    </row>
    <row r="136" customFormat="false" ht="12" hidden="false" customHeight="true" outlineLevel="0" collapsed="false">
      <c r="A136" s="188" t="n">
        <v>6711</v>
      </c>
      <c r="B136" s="189" t="s">
        <v>518</v>
      </c>
      <c r="C136" s="190" t="s">
        <v>519</v>
      </c>
      <c r="D136" s="193" t="n">
        <v>167856.96</v>
      </c>
      <c r="E136" s="193" t="n">
        <v>279296.1</v>
      </c>
      <c r="F136" s="192" t="n">
        <f aca="false">IF(D136&lt;&gt;0,IF(E136/D136&gt;=100,"&gt;&gt;100",E136/D136*100),"-")</f>
        <v>166.389347215629</v>
      </c>
      <c r="G136" s="173"/>
      <c r="H136" s="173"/>
      <c r="I136" s="173"/>
      <c r="J136" s="173"/>
      <c r="K136" s="173"/>
      <c r="L136" s="173"/>
      <c r="M136" s="173"/>
      <c r="N136" s="173"/>
      <c r="O136" s="173"/>
      <c r="P136" s="173"/>
      <c r="Q136" s="173"/>
      <c r="R136" s="173"/>
      <c r="S136" s="173"/>
      <c r="T136" s="173"/>
      <c r="U136" s="173"/>
      <c r="V136" s="173"/>
      <c r="W136" s="173"/>
      <c r="X136" s="173"/>
      <c r="Y136" s="173"/>
      <c r="Z136" s="173"/>
    </row>
    <row r="137" customFormat="false" ht="12" hidden="false" customHeight="true" outlineLevel="0" collapsed="false">
      <c r="A137" s="188" t="n">
        <v>6712</v>
      </c>
      <c r="B137" s="194" t="s">
        <v>520</v>
      </c>
      <c r="C137" s="190" t="s">
        <v>521</v>
      </c>
      <c r="D137" s="193" t="n">
        <v>0</v>
      </c>
      <c r="E137" s="193" t="n">
        <v>10289.2</v>
      </c>
      <c r="F137" s="192" t="str">
        <f aca="false">IF(D137&lt;&gt;0,IF(E137/D137&gt;=100,"&gt;&gt;100",E137/D137*100),"-")</f>
        <v>-</v>
      </c>
      <c r="G137" s="173"/>
      <c r="H137" s="173"/>
      <c r="I137" s="173"/>
      <c r="J137" s="173"/>
      <c r="K137" s="173"/>
      <c r="L137" s="173"/>
      <c r="M137" s="173"/>
      <c r="N137" s="173"/>
      <c r="O137" s="173"/>
      <c r="P137" s="173"/>
      <c r="Q137" s="173"/>
      <c r="R137" s="173"/>
      <c r="S137" s="173"/>
      <c r="T137" s="173"/>
      <c r="U137" s="173"/>
      <c r="V137" s="173"/>
      <c r="W137" s="173"/>
      <c r="X137" s="173"/>
      <c r="Y137" s="173"/>
      <c r="Z137" s="173"/>
    </row>
    <row r="138" customFormat="false" ht="12.75" hidden="false" customHeight="true" outlineLevel="0" collapsed="false">
      <c r="A138" s="188" t="s">
        <v>522</v>
      </c>
      <c r="B138" s="189" t="s">
        <v>523</v>
      </c>
      <c r="C138" s="190" t="s">
        <v>522</v>
      </c>
      <c r="D138" s="193" t="n">
        <v>0</v>
      </c>
      <c r="E138" s="193" t="n">
        <v>0</v>
      </c>
      <c r="F138" s="192" t="str">
        <f aca="false">IF(D138&lt;&gt;0,IF(E138/D138&gt;=100,"&gt;&gt;100",E138/D138*100),"-")</f>
        <v>-</v>
      </c>
      <c r="G138" s="173"/>
      <c r="H138" s="173"/>
      <c r="I138" s="173"/>
      <c r="J138" s="173"/>
      <c r="K138" s="173"/>
      <c r="L138" s="173"/>
      <c r="M138" s="173"/>
      <c r="N138" s="173"/>
      <c r="O138" s="173"/>
      <c r="P138" s="173"/>
      <c r="Q138" s="173"/>
      <c r="R138" s="173"/>
      <c r="S138" s="173"/>
      <c r="T138" s="173"/>
      <c r="U138" s="173"/>
      <c r="V138" s="173"/>
      <c r="W138" s="173"/>
      <c r="X138" s="173"/>
      <c r="Y138" s="173"/>
      <c r="Z138" s="173"/>
    </row>
    <row r="139" customFormat="false" ht="12.75" hidden="false" customHeight="true" outlineLevel="0" collapsed="false">
      <c r="A139" s="188" t="s">
        <v>524</v>
      </c>
      <c r="B139" s="189" t="s">
        <v>525</v>
      </c>
      <c r="C139" s="190" t="s">
        <v>524</v>
      </c>
      <c r="D139" s="193" t="n">
        <v>0</v>
      </c>
      <c r="E139" s="193" t="n">
        <v>0</v>
      </c>
      <c r="F139" s="192" t="str">
        <f aca="false">IF(D139&lt;&gt;0,IF(E139/D139&gt;=100,"&gt;&gt;100",E139/D139*100),"-")</f>
        <v>-</v>
      </c>
      <c r="G139" s="173"/>
      <c r="H139" s="173"/>
      <c r="I139" s="173"/>
      <c r="J139" s="173"/>
      <c r="K139" s="173"/>
      <c r="L139" s="173"/>
      <c r="M139" s="173"/>
      <c r="N139" s="173"/>
      <c r="O139" s="173"/>
      <c r="P139" s="173"/>
      <c r="Q139" s="173"/>
      <c r="R139" s="173"/>
      <c r="S139" s="173"/>
      <c r="T139" s="173"/>
      <c r="U139" s="173"/>
      <c r="V139" s="173"/>
      <c r="W139" s="173"/>
      <c r="X139" s="173"/>
      <c r="Y139" s="173"/>
      <c r="Z139" s="173"/>
    </row>
    <row r="140" customFormat="false" ht="12.75" hidden="false" customHeight="true" outlineLevel="0" collapsed="false">
      <c r="A140" s="188" t="n">
        <v>68</v>
      </c>
      <c r="B140" s="189" t="s">
        <v>526</v>
      </c>
      <c r="C140" s="190" t="s">
        <v>527</v>
      </c>
      <c r="D140" s="191" t="n">
        <f aca="false">D141+D151</f>
        <v>0</v>
      </c>
      <c r="E140" s="191" t="n">
        <f aca="false">E141+E151</f>
        <v>0</v>
      </c>
      <c r="F140" s="192" t="str">
        <f aca="false">IF(D140&lt;&gt;0,IF(E140/D140&gt;=100,"&gt;&gt;100",E140/D140*100),"-")</f>
        <v>-</v>
      </c>
      <c r="G140" s="173"/>
      <c r="H140" s="173"/>
      <c r="I140" s="173"/>
      <c r="J140" s="173"/>
      <c r="K140" s="173"/>
      <c r="L140" s="173"/>
      <c r="M140" s="173"/>
      <c r="N140" s="173"/>
      <c r="O140" s="173"/>
      <c r="P140" s="173"/>
      <c r="Q140" s="173"/>
      <c r="R140" s="173"/>
      <c r="S140" s="173"/>
      <c r="T140" s="173"/>
      <c r="U140" s="173"/>
      <c r="V140" s="173"/>
      <c r="W140" s="173"/>
      <c r="X140" s="173"/>
      <c r="Y140" s="173"/>
      <c r="Z140" s="173"/>
    </row>
    <row r="141" customFormat="false" ht="12.75" hidden="false" customHeight="true" outlineLevel="0" collapsed="false">
      <c r="A141" s="188" t="n">
        <v>681</v>
      </c>
      <c r="B141" s="189" t="s">
        <v>528</v>
      </c>
      <c r="C141" s="190" t="s">
        <v>529</v>
      </c>
      <c r="D141" s="191" t="n">
        <f aca="false">SUM(D142:D150)</f>
        <v>0</v>
      </c>
      <c r="E141" s="191" t="n">
        <f aca="false">SUM(E142:E150)</f>
        <v>0</v>
      </c>
      <c r="F141" s="192" t="str">
        <f aca="false">IF(D141&lt;&gt;0,IF(E141/D141&gt;=100,"&gt;&gt;100",E141/D141*100),"-")</f>
        <v>-</v>
      </c>
      <c r="G141" s="173"/>
      <c r="H141" s="173"/>
      <c r="I141" s="173"/>
      <c r="J141" s="173"/>
      <c r="K141" s="173"/>
      <c r="L141" s="173"/>
      <c r="M141" s="173"/>
      <c r="N141" s="173"/>
      <c r="O141" s="173"/>
      <c r="P141" s="173"/>
      <c r="Q141" s="173"/>
      <c r="R141" s="173"/>
      <c r="S141" s="173"/>
      <c r="T141" s="173"/>
      <c r="U141" s="173"/>
      <c r="V141" s="173"/>
      <c r="W141" s="173"/>
      <c r="X141" s="173"/>
      <c r="Y141" s="173"/>
      <c r="Z141" s="173"/>
    </row>
    <row r="142" customFormat="false" ht="12.75" hidden="false" customHeight="true" outlineLevel="0" collapsed="false">
      <c r="A142" s="188" t="n">
        <v>6811</v>
      </c>
      <c r="B142" s="189" t="s">
        <v>530</v>
      </c>
      <c r="C142" s="190" t="s">
        <v>531</v>
      </c>
      <c r="D142" s="193" t="n">
        <v>0</v>
      </c>
      <c r="E142" s="193" t="n">
        <v>0</v>
      </c>
      <c r="F142" s="192" t="str">
        <f aca="false">IF(D142&lt;&gt;0,IF(E142/D142&gt;=100,"&gt;&gt;100",E142/D142*100),"-")</f>
        <v>-</v>
      </c>
      <c r="G142" s="173"/>
      <c r="H142" s="173"/>
      <c r="I142" s="173"/>
      <c r="J142" s="173"/>
      <c r="K142" s="173"/>
      <c r="L142" s="173"/>
      <c r="M142" s="173"/>
      <c r="N142" s="173"/>
      <c r="O142" s="173"/>
      <c r="P142" s="173"/>
      <c r="Q142" s="173"/>
      <c r="R142" s="173"/>
      <c r="S142" s="173"/>
      <c r="T142" s="173"/>
      <c r="U142" s="173"/>
      <c r="V142" s="173"/>
      <c r="W142" s="173"/>
      <c r="X142" s="173"/>
      <c r="Y142" s="173"/>
      <c r="Z142" s="173"/>
    </row>
    <row r="143" customFormat="false" ht="12.75" hidden="false" customHeight="true" outlineLevel="0" collapsed="false">
      <c r="A143" s="188" t="n">
        <v>6812</v>
      </c>
      <c r="B143" s="189" t="s">
        <v>532</v>
      </c>
      <c r="C143" s="190" t="s">
        <v>533</v>
      </c>
      <c r="D143" s="193" t="n">
        <v>0</v>
      </c>
      <c r="E143" s="193" t="n">
        <v>0</v>
      </c>
      <c r="F143" s="192" t="str">
        <f aca="false">IF(D143&lt;&gt;0,IF(E143/D143&gt;=100,"&gt;&gt;100",E143/D143*100),"-")</f>
        <v>-</v>
      </c>
      <c r="G143" s="173"/>
      <c r="H143" s="173"/>
      <c r="I143" s="173"/>
      <c r="J143" s="173"/>
      <c r="K143" s="173"/>
      <c r="L143" s="173"/>
      <c r="M143" s="173"/>
      <c r="N143" s="173"/>
      <c r="O143" s="173"/>
      <c r="P143" s="173"/>
      <c r="Q143" s="173"/>
      <c r="R143" s="173"/>
      <c r="S143" s="173"/>
      <c r="T143" s="173"/>
      <c r="U143" s="173"/>
      <c r="V143" s="173"/>
      <c r="W143" s="173"/>
      <c r="X143" s="173"/>
      <c r="Y143" s="173"/>
      <c r="Z143" s="173"/>
    </row>
    <row r="144" customFormat="false" ht="12.75" hidden="false" customHeight="true" outlineLevel="0" collapsed="false">
      <c r="A144" s="188" t="n">
        <v>6813</v>
      </c>
      <c r="B144" s="189" t="s">
        <v>534</v>
      </c>
      <c r="C144" s="190" t="s">
        <v>535</v>
      </c>
      <c r="D144" s="193" t="n">
        <v>0</v>
      </c>
      <c r="E144" s="193" t="n">
        <v>0</v>
      </c>
      <c r="F144" s="192" t="str">
        <f aca="false">IF(D144&lt;&gt;0,IF(E144/D144&gt;=100,"&gt;&gt;100",E144/D144*100),"-")</f>
        <v>-</v>
      </c>
      <c r="G144" s="173"/>
      <c r="H144" s="173"/>
      <c r="I144" s="173"/>
      <c r="J144" s="173"/>
      <c r="K144" s="173"/>
      <c r="L144" s="173"/>
      <c r="M144" s="173"/>
      <c r="N144" s="173"/>
      <c r="O144" s="173"/>
      <c r="P144" s="173"/>
      <c r="Q144" s="173"/>
      <c r="R144" s="173"/>
      <c r="S144" s="173"/>
      <c r="T144" s="173"/>
      <c r="U144" s="173"/>
      <c r="V144" s="173"/>
      <c r="W144" s="173"/>
      <c r="X144" s="173"/>
      <c r="Y144" s="173"/>
      <c r="Z144" s="173"/>
    </row>
    <row r="145" customFormat="false" ht="12.75" hidden="false" customHeight="true" outlineLevel="0" collapsed="false">
      <c r="A145" s="188" t="n">
        <v>6814</v>
      </c>
      <c r="B145" s="189" t="s">
        <v>536</v>
      </c>
      <c r="C145" s="190" t="s">
        <v>537</v>
      </c>
      <c r="D145" s="193" t="n">
        <v>0</v>
      </c>
      <c r="E145" s="193" t="n">
        <v>0</v>
      </c>
      <c r="F145" s="192" t="str">
        <f aca="false">IF(D145&lt;&gt;0,IF(E145/D145&gt;=100,"&gt;&gt;100",E145/D145*100),"-")</f>
        <v>-</v>
      </c>
      <c r="G145" s="173"/>
      <c r="H145" s="173"/>
      <c r="I145" s="173"/>
      <c r="J145" s="173"/>
      <c r="K145" s="173"/>
      <c r="L145" s="173"/>
      <c r="M145" s="173"/>
      <c r="N145" s="173"/>
      <c r="O145" s="173"/>
      <c r="P145" s="173"/>
      <c r="Q145" s="173"/>
      <c r="R145" s="173"/>
      <c r="S145" s="173"/>
      <c r="T145" s="173"/>
      <c r="U145" s="173"/>
      <c r="V145" s="173"/>
      <c r="W145" s="173"/>
      <c r="X145" s="173"/>
      <c r="Y145" s="173"/>
      <c r="Z145" s="173"/>
    </row>
    <row r="146" customFormat="false" ht="12.75" hidden="false" customHeight="true" outlineLevel="0" collapsed="false">
      <c r="A146" s="188" t="n">
        <v>6815</v>
      </c>
      <c r="B146" s="189" t="s">
        <v>538</v>
      </c>
      <c r="C146" s="190" t="s">
        <v>539</v>
      </c>
      <c r="D146" s="193" t="n">
        <v>0</v>
      </c>
      <c r="E146" s="193" t="n">
        <v>0</v>
      </c>
      <c r="F146" s="192" t="str">
        <f aca="false">IF(D146&lt;&gt;0,IF(E146/D146&gt;=100,"&gt;&gt;100",E146/D146*100),"-")</f>
        <v>-</v>
      </c>
      <c r="G146" s="173"/>
      <c r="H146" s="173"/>
      <c r="I146" s="173"/>
      <c r="J146" s="173"/>
      <c r="K146" s="173"/>
      <c r="L146" s="173"/>
      <c r="M146" s="173"/>
      <c r="N146" s="173"/>
      <c r="O146" s="173"/>
      <c r="P146" s="173"/>
      <c r="Q146" s="173"/>
      <c r="R146" s="173"/>
      <c r="S146" s="173"/>
      <c r="T146" s="173"/>
      <c r="U146" s="173"/>
      <c r="V146" s="173"/>
      <c r="W146" s="173"/>
      <c r="X146" s="173"/>
      <c r="Y146" s="173"/>
      <c r="Z146" s="173"/>
    </row>
    <row r="147" customFormat="false" ht="12.75" hidden="false" customHeight="true" outlineLevel="0" collapsed="false">
      <c r="A147" s="188" t="n">
        <v>6816</v>
      </c>
      <c r="B147" s="189" t="s">
        <v>540</v>
      </c>
      <c r="C147" s="190" t="s">
        <v>541</v>
      </c>
      <c r="D147" s="193" t="n">
        <v>0</v>
      </c>
      <c r="E147" s="193" t="n">
        <v>0</v>
      </c>
      <c r="F147" s="192" t="str">
        <f aca="false">IF(D147&lt;&gt;0,IF(E147/D147&gt;=100,"&gt;&gt;100",E147/D147*100),"-")</f>
        <v>-</v>
      </c>
      <c r="G147" s="173"/>
      <c r="H147" s="173"/>
      <c r="I147" s="173"/>
      <c r="J147" s="173"/>
      <c r="K147" s="173"/>
      <c r="L147" s="173"/>
      <c r="M147" s="173"/>
      <c r="N147" s="173"/>
      <c r="O147" s="173"/>
      <c r="P147" s="173"/>
      <c r="Q147" s="173"/>
      <c r="R147" s="173"/>
      <c r="S147" s="173"/>
      <c r="T147" s="173"/>
      <c r="U147" s="173"/>
      <c r="V147" s="173"/>
      <c r="W147" s="173"/>
      <c r="X147" s="173"/>
      <c r="Y147" s="173"/>
      <c r="Z147" s="173"/>
    </row>
    <row r="148" customFormat="false" ht="12.75" hidden="false" customHeight="true" outlineLevel="0" collapsed="false">
      <c r="A148" s="188" t="n">
        <v>6817</v>
      </c>
      <c r="B148" s="189" t="s">
        <v>542</v>
      </c>
      <c r="C148" s="190" t="s">
        <v>543</v>
      </c>
      <c r="D148" s="193" t="n">
        <v>0</v>
      </c>
      <c r="E148" s="193" t="n">
        <v>0</v>
      </c>
      <c r="F148" s="192" t="str">
        <f aca="false">IF(D148&lt;&gt;0,IF(E148/D148&gt;=100,"&gt;&gt;100",E148/D148*100),"-")</f>
        <v>-</v>
      </c>
      <c r="G148" s="173"/>
      <c r="H148" s="173"/>
      <c r="I148" s="173"/>
      <c r="J148" s="173"/>
      <c r="K148" s="173"/>
      <c r="L148" s="173"/>
      <c r="M148" s="173"/>
      <c r="N148" s="173"/>
      <c r="O148" s="173"/>
      <c r="P148" s="173"/>
      <c r="Q148" s="173"/>
      <c r="R148" s="173"/>
      <c r="S148" s="173"/>
      <c r="T148" s="173"/>
      <c r="U148" s="173"/>
      <c r="V148" s="173"/>
      <c r="W148" s="173"/>
      <c r="X148" s="173"/>
      <c r="Y148" s="173"/>
      <c r="Z148" s="173"/>
    </row>
    <row r="149" customFormat="false" ht="12.75" hidden="false" customHeight="true" outlineLevel="0" collapsed="false">
      <c r="A149" s="188" t="n">
        <v>6818</v>
      </c>
      <c r="B149" s="189" t="s">
        <v>544</v>
      </c>
      <c r="C149" s="190" t="s">
        <v>545</v>
      </c>
      <c r="D149" s="193" t="n">
        <v>0</v>
      </c>
      <c r="E149" s="193" t="n">
        <v>0</v>
      </c>
      <c r="F149" s="192" t="str">
        <f aca="false">IF(D149&lt;&gt;0,IF(E149/D149&gt;=100,"&gt;&gt;100",E149/D149*100),"-")</f>
        <v>-</v>
      </c>
      <c r="G149" s="173"/>
      <c r="H149" s="173"/>
      <c r="I149" s="173"/>
      <c r="J149" s="173"/>
      <c r="K149" s="173"/>
      <c r="L149" s="173"/>
      <c r="M149" s="173"/>
      <c r="N149" s="173"/>
      <c r="O149" s="173"/>
      <c r="P149" s="173"/>
      <c r="Q149" s="173"/>
      <c r="R149" s="173"/>
      <c r="S149" s="173"/>
      <c r="T149" s="173"/>
      <c r="U149" s="173"/>
      <c r="V149" s="173"/>
      <c r="W149" s="173"/>
      <c r="X149" s="173"/>
      <c r="Y149" s="173"/>
      <c r="Z149" s="173"/>
    </row>
    <row r="150" customFormat="false" ht="12.75" hidden="false" customHeight="true" outlineLevel="0" collapsed="false">
      <c r="A150" s="188" t="n">
        <v>6819</v>
      </c>
      <c r="B150" s="189" t="s">
        <v>546</v>
      </c>
      <c r="C150" s="190" t="s">
        <v>547</v>
      </c>
      <c r="D150" s="193" t="n">
        <v>0</v>
      </c>
      <c r="E150" s="193" t="n">
        <v>0</v>
      </c>
      <c r="F150" s="192" t="str">
        <f aca="false">IF(D150&lt;&gt;0,IF(E150/D150&gt;=100,"&gt;&gt;100",E150/D150*100),"-")</f>
        <v>-</v>
      </c>
      <c r="G150" s="173"/>
      <c r="H150" s="173"/>
      <c r="I150" s="173"/>
      <c r="J150" s="173"/>
      <c r="K150" s="173"/>
      <c r="L150" s="173"/>
      <c r="M150" s="173"/>
      <c r="N150" s="173"/>
      <c r="O150" s="173"/>
      <c r="P150" s="173"/>
      <c r="Q150" s="173"/>
      <c r="R150" s="173"/>
      <c r="S150" s="173"/>
      <c r="T150" s="173"/>
      <c r="U150" s="173"/>
      <c r="V150" s="173"/>
      <c r="W150" s="173"/>
      <c r="X150" s="173"/>
      <c r="Y150" s="173"/>
      <c r="Z150" s="173"/>
    </row>
    <row r="151" customFormat="false" ht="12.75" hidden="false" customHeight="true" outlineLevel="0" collapsed="false">
      <c r="A151" s="188" t="n">
        <v>683</v>
      </c>
      <c r="B151" s="189" t="s">
        <v>118</v>
      </c>
      <c r="C151" s="190" t="s">
        <v>548</v>
      </c>
      <c r="D151" s="193" t="n">
        <v>0</v>
      </c>
      <c r="E151" s="193" t="n">
        <v>0</v>
      </c>
      <c r="F151" s="192" t="str">
        <f aca="false">IF(D151&lt;&gt;0,IF(E151/D151&gt;=100,"&gt;&gt;100",E151/D151*100),"-")</f>
        <v>-</v>
      </c>
      <c r="G151" s="173"/>
      <c r="H151" s="173"/>
      <c r="I151" s="173"/>
      <c r="J151" s="173"/>
      <c r="K151" s="173"/>
      <c r="L151" s="173"/>
      <c r="M151" s="173"/>
      <c r="N151" s="173"/>
      <c r="O151" s="173"/>
      <c r="P151" s="173"/>
      <c r="Q151" s="173"/>
      <c r="R151" s="173"/>
      <c r="S151" s="173"/>
      <c r="T151" s="173"/>
      <c r="U151" s="173"/>
      <c r="V151" s="173"/>
      <c r="W151" s="173"/>
      <c r="X151" s="173"/>
      <c r="Y151" s="173"/>
      <c r="Z151" s="173"/>
    </row>
    <row r="152" customFormat="false" ht="12.75" hidden="false" customHeight="true" outlineLevel="0" collapsed="false">
      <c r="A152" s="188" t="n">
        <v>3</v>
      </c>
      <c r="B152" s="189" t="s">
        <v>549</v>
      </c>
      <c r="C152" s="190" t="s">
        <v>270</v>
      </c>
      <c r="D152" s="191" t="n">
        <f aca="false">D153+D164+D202+D221+D230+D262+D273</f>
        <v>227405.37</v>
      </c>
      <c r="E152" s="191" t="n">
        <f aca="false">E153+E164+E202+E221+E230+E262+E273</f>
        <v>355653.94</v>
      </c>
      <c r="F152" s="192" t="n">
        <f aca="false">IF(D152&lt;&gt;0,IF(E152/D152&gt;=100,"&gt;&gt;100",E152/D152*100),"-")</f>
        <v>156.396456249032</v>
      </c>
      <c r="G152" s="173"/>
      <c r="H152" s="173"/>
      <c r="I152" s="173"/>
      <c r="J152" s="173"/>
      <c r="K152" s="173"/>
      <c r="L152" s="173"/>
      <c r="M152" s="173"/>
      <c r="N152" s="173"/>
      <c r="O152" s="173"/>
      <c r="P152" s="173"/>
      <c r="Q152" s="173"/>
      <c r="R152" s="173"/>
      <c r="S152" s="173"/>
      <c r="T152" s="173"/>
      <c r="U152" s="173"/>
      <c r="V152" s="173"/>
      <c r="W152" s="173"/>
      <c r="X152" s="173"/>
      <c r="Y152" s="173"/>
      <c r="Z152" s="173"/>
    </row>
    <row r="153" customFormat="false" ht="12.75" hidden="false" customHeight="true" outlineLevel="0" collapsed="false">
      <c r="A153" s="188" t="n">
        <v>31</v>
      </c>
      <c r="B153" s="189" t="s">
        <v>550</v>
      </c>
      <c r="C153" s="190" t="s">
        <v>551</v>
      </c>
      <c r="D153" s="191" t="n">
        <f aca="false">D154+D159+D160</f>
        <v>157678.29</v>
      </c>
      <c r="E153" s="191" t="n">
        <f aca="false">E154+E159+E160</f>
        <v>291816.79</v>
      </c>
      <c r="F153" s="192" t="n">
        <f aca="false">IF(D153&lt;&gt;0,IF(E153/D153&gt;=100,"&gt;&gt;100",E153/D153*100),"-")</f>
        <v>185.071001213927</v>
      </c>
      <c r="G153" s="173"/>
      <c r="H153" s="173"/>
      <c r="I153" s="173"/>
      <c r="J153" s="173"/>
      <c r="K153" s="173"/>
      <c r="L153" s="173"/>
      <c r="M153" s="173"/>
      <c r="N153" s="173"/>
      <c r="O153" s="173"/>
      <c r="P153" s="173"/>
      <c r="Q153" s="173"/>
      <c r="R153" s="173"/>
      <c r="S153" s="173"/>
      <c r="T153" s="173"/>
      <c r="U153" s="173"/>
      <c r="V153" s="173"/>
      <c r="W153" s="173"/>
      <c r="X153" s="173"/>
      <c r="Y153" s="173"/>
      <c r="Z153" s="173"/>
    </row>
    <row r="154" customFormat="false" ht="12.75" hidden="false" customHeight="true" outlineLevel="0" collapsed="false">
      <c r="A154" s="188" t="n">
        <v>311</v>
      </c>
      <c r="B154" s="189" t="s">
        <v>552</v>
      </c>
      <c r="C154" s="190" t="s">
        <v>553</v>
      </c>
      <c r="D154" s="191" t="n">
        <f aca="false">SUM(D155:D158)</f>
        <v>131255.14</v>
      </c>
      <c r="E154" s="191" t="n">
        <f aca="false">SUM(E155:E158)</f>
        <v>232727.54</v>
      </c>
      <c r="F154" s="192" t="n">
        <f aca="false">IF(D154&lt;&gt;0,IF(E154/D154&gt;=100,"&gt;&gt;100",E154/D154*100),"-")</f>
        <v>177.309277183354</v>
      </c>
      <c r="G154" s="173"/>
      <c r="H154" s="173"/>
      <c r="I154" s="173"/>
      <c r="J154" s="173"/>
      <c r="K154" s="173"/>
      <c r="L154" s="173"/>
      <c r="M154" s="173"/>
      <c r="N154" s="173"/>
      <c r="O154" s="173"/>
      <c r="P154" s="173"/>
      <c r="Q154" s="173"/>
      <c r="R154" s="173"/>
      <c r="S154" s="173"/>
      <c r="T154" s="173"/>
      <c r="U154" s="173"/>
      <c r="V154" s="173"/>
      <c r="W154" s="173"/>
      <c r="X154" s="173"/>
      <c r="Y154" s="173"/>
      <c r="Z154" s="173"/>
    </row>
    <row r="155" customFormat="false" ht="12.75" hidden="false" customHeight="true" outlineLevel="0" collapsed="false">
      <c r="A155" s="188" t="n">
        <v>3111</v>
      </c>
      <c r="B155" s="189" t="s">
        <v>130</v>
      </c>
      <c r="C155" s="190" t="s">
        <v>554</v>
      </c>
      <c r="D155" s="193" t="n">
        <v>131255.14</v>
      </c>
      <c r="E155" s="193" t="n">
        <v>232727.54</v>
      </c>
      <c r="F155" s="192" t="n">
        <f aca="false">IF(D155&lt;&gt;0,IF(E155/D155&gt;=100,"&gt;&gt;100",E155/D155*100),"-")</f>
        <v>177.309277183354</v>
      </c>
      <c r="G155" s="173"/>
      <c r="H155" s="173"/>
      <c r="I155" s="173"/>
      <c r="J155" s="173"/>
      <c r="K155" s="173"/>
      <c r="L155" s="173"/>
      <c r="M155" s="173"/>
      <c r="N155" s="173"/>
      <c r="O155" s="173"/>
      <c r="P155" s="173"/>
      <c r="Q155" s="173"/>
      <c r="R155" s="173"/>
      <c r="S155" s="173"/>
      <c r="T155" s="173"/>
      <c r="U155" s="173"/>
      <c r="V155" s="173"/>
      <c r="W155" s="173"/>
      <c r="X155" s="173"/>
      <c r="Y155" s="173"/>
      <c r="Z155" s="173"/>
    </row>
    <row r="156" customFormat="false" ht="12.75" hidden="false" customHeight="true" outlineLevel="0" collapsed="false">
      <c r="A156" s="188" t="n">
        <v>3112</v>
      </c>
      <c r="B156" s="189" t="s">
        <v>555</v>
      </c>
      <c r="C156" s="190" t="s">
        <v>556</v>
      </c>
      <c r="D156" s="193" t="n">
        <v>0</v>
      </c>
      <c r="E156" s="193" t="n">
        <v>0</v>
      </c>
      <c r="F156" s="192" t="str">
        <f aca="false">IF(D156&lt;&gt;0,IF(E156/D156&gt;=100,"&gt;&gt;100",E156/D156*100),"-")</f>
        <v>-</v>
      </c>
      <c r="G156" s="173"/>
      <c r="H156" s="173"/>
      <c r="I156" s="173"/>
      <c r="J156" s="173"/>
      <c r="K156" s="173"/>
      <c r="L156" s="173"/>
      <c r="M156" s="173"/>
      <c r="N156" s="173"/>
      <c r="O156" s="173"/>
      <c r="P156" s="173"/>
      <c r="Q156" s="173"/>
      <c r="R156" s="173"/>
      <c r="S156" s="173"/>
      <c r="T156" s="173"/>
      <c r="U156" s="173"/>
      <c r="V156" s="173"/>
      <c r="W156" s="173"/>
      <c r="X156" s="173"/>
      <c r="Y156" s="173"/>
      <c r="Z156" s="173"/>
    </row>
    <row r="157" customFormat="false" ht="12.75" hidden="false" customHeight="true" outlineLevel="0" collapsed="false">
      <c r="A157" s="188" t="n">
        <v>3113</v>
      </c>
      <c r="B157" s="189" t="s">
        <v>557</v>
      </c>
      <c r="C157" s="190" t="s">
        <v>558</v>
      </c>
      <c r="D157" s="193" t="n">
        <v>0</v>
      </c>
      <c r="E157" s="193" t="n">
        <v>0</v>
      </c>
      <c r="F157" s="192" t="str">
        <f aca="false">IF(D157&lt;&gt;0,IF(E157/D157&gt;=100,"&gt;&gt;100",E157/D157*100),"-")</f>
        <v>-</v>
      </c>
      <c r="G157" s="173"/>
      <c r="H157" s="173"/>
      <c r="I157" s="173"/>
      <c r="J157" s="173"/>
      <c r="K157" s="173"/>
      <c r="L157" s="173"/>
      <c r="M157" s="173"/>
      <c r="N157" s="173"/>
      <c r="O157" s="173"/>
      <c r="P157" s="173"/>
      <c r="Q157" s="173"/>
      <c r="R157" s="173"/>
      <c r="S157" s="173"/>
      <c r="T157" s="173"/>
      <c r="U157" s="173"/>
      <c r="V157" s="173"/>
      <c r="W157" s="173"/>
      <c r="X157" s="173"/>
      <c r="Y157" s="173"/>
      <c r="Z157" s="173"/>
    </row>
    <row r="158" customFormat="false" ht="12.75" hidden="false" customHeight="true" outlineLevel="0" collapsed="false">
      <c r="A158" s="188" t="n">
        <v>3114</v>
      </c>
      <c r="B158" s="189" t="s">
        <v>559</v>
      </c>
      <c r="C158" s="190" t="s">
        <v>560</v>
      </c>
      <c r="D158" s="193" t="n">
        <v>0</v>
      </c>
      <c r="E158" s="193" t="n">
        <v>0</v>
      </c>
      <c r="F158" s="192" t="str">
        <f aca="false">IF(D158&lt;&gt;0,IF(E158/D158&gt;=100,"&gt;&gt;100",E158/D158*100),"-")</f>
        <v>-</v>
      </c>
      <c r="G158" s="173"/>
      <c r="H158" s="173"/>
      <c r="I158" s="173"/>
      <c r="J158" s="173"/>
      <c r="K158" s="173"/>
      <c r="L158" s="173"/>
      <c r="M158" s="173"/>
      <c r="N158" s="173"/>
      <c r="O158" s="173"/>
      <c r="P158" s="173"/>
      <c r="Q158" s="173"/>
      <c r="R158" s="173"/>
      <c r="S158" s="173"/>
      <c r="T158" s="173"/>
      <c r="U158" s="173"/>
      <c r="V158" s="173"/>
      <c r="W158" s="173"/>
      <c r="X158" s="173"/>
      <c r="Y158" s="173"/>
      <c r="Z158" s="173"/>
    </row>
    <row r="159" customFormat="false" ht="12.75" hidden="false" customHeight="true" outlineLevel="0" collapsed="false">
      <c r="A159" s="188" t="n">
        <v>312</v>
      </c>
      <c r="B159" s="189" t="s">
        <v>131</v>
      </c>
      <c r="C159" s="190" t="s">
        <v>561</v>
      </c>
      <c r="D159" s="193" t="n">
        <v>5060</v>
      </c>
      <c r="E159" s="193" t="n">
        <v>21834.6</v>
      </c>
      <c r="F159" s="192" t="n">
        <f aca="false">IF(D159&lt;&gt;0,IF(E159/D159&gt;=100,"&gt;&gt;100",E159/D159*100),"-")</f>
        <v>431.513833992095</v>
      </c>
      <c r="G159" s="173"/>
      <c r="H159" s="173"/>
      <c r="I159" s="173"/>
      <c r="J159" s="173"/>
      <c r="K159" s="173"/>
      <c r="L159" s="173"/>
      <c r="M159" s="173"/>
      <c r="N159" s="173"/>
      <c r="O159" s="173"/>
      <c r="P159" s="173"/>
      <c r="Q159" s="173"/>
      <c r="R159" s="173"/>
      <c r="S159" s="173"/>
      <c r="T159" s="173"/>
      <c r="U159" s="173"/>
      <c r="V159" s="173"/>
      <c r="W159" s="173"/>
      <c r="X159" s="173"/>
      <c r="Y159" s="173"/>
      <c r="Z159" s="173"/>
    </row>
    <row r="160" customFormat="false" ht="12.75" hidden="false" customHeight="true" outlineLevel="0" collapsed="false">
      <c r="A160" s="188" t="n">
        <v>313</v>
      </c>
      <c r="B160" s="189" t="s">
        <v>562</v>
      </c>
      <c r="C160" s="190" t="s">
        <v>563</v>
      </c>
      <c r="D160" s="191" t="n">
        <f aca="false">SUM(D161:D163)</f>
        <v>21363.15</v>
      </c>
      <c r="E160" s="191" t="n">
        <f aca="false">SUM(E161:E163)</f>
        <v>37254.65</v>
      </c>
      <c r="F160" s="192" t="n">
        <f aca="false">IF(D160&lt;&gt;0,IF(E160/D160&gt;=100,"&gt;&gt;100",E160/D160*100),"-")</f>
        <v>174.387438182103</v>
      </c>
      <c r="G160" s="173"/>
      <c r="H160" s="173"/>
      <c r="I160" s="173"/>
      <c r="J160" s="173"/>
      <c r="K160" s="173"/>
      <c r="L160" s="173"/>
      <c r="M160" s="173"/>
      <c r="N160" s="173"/>
      <c r="O160" s="173"/>
      <c r="P160" s="173"/>
      <c r="Q160" s="173"/>
      <c r="R160" s="173"/>
      <c r="S160" s="173"/>
      <c r="T160" s="173"/>
      <c r="U160" s="173"/>
      <c r="V160" s="173"/>
      <c r="W160" s="173"/>
      <c r="X160" s="173"/>
      <c r="Y160" s="173"/>
      <c r="Z160" s="173"/>
    </row>
    <row r="161" customFormat="false" ht="12.75" hidden="false" customHeight="true" outlineLevel="0" collapsed="false">
      <c r="A161" s="188" t="n">
        <v>3131</v>
      </c>
      <c r="B161" s="189" t="s">
        <v>564</v>
      </c>
      <c r="C161" s="190" t="s">
        <v>565</v>
      </c>
      <c r="D161" s="193" t="n">
        <v>0</v>
      </c>
      <c r="E161" s="193" t="n">
        <v>0</v>
      </c>
      <c r="F161" s="192" t="str">
        <f aca="false">IF(D161&lt;&gt;0,IF(E161/D161&gt;=100,"&gt;&gt;100",E161/D161*100),"-")</f>
        <v>-</v>
      </c>
      <c r="G161" s="173"/>
      <c r="H161" s="173"/>
      <c r="I161" s="173"/>
      <c r="J161" s="173"/>
      <c r="K161" s="173"/>
      <c r="L161" s="173"/>
      <c r="M161" s="173"/>
      <c r="N161" s="173"/>
      <c r="O161" s="173"/>
      <c r="P161" s="173"/>
      <c r="Q161" s="173"/>
      <c r="R161" s="173"/>
      <c r="S161" s="173"/>
      <c r="T161" s="173"/>
      <c r="U161" s="173"/>
      <c r="V161" s="173"/>
      <c r="W161" s="173"/>
      <c r="X161" s="173"/>
      <c r="Y161" s="173"/>
      <c r="Z161" s="173"/>
    </row>
    <row r="162" customFormat="false" ht="12.75" hidden="false" customHeight="true" outlineLevel="0" collapsed="false">
      <c r="A162" s="188" t="n">
        <v>3132</v>
      </c>
      <c r="B162" s="189" t="s">
        <v>134</v>
      </c>
      <c r="C162" s="190" t="s">
        <v>566</v>
      </c>
      <c r="D162" s="193" t="n">
        <v>21363.15</v>
      </c>
      <c r="E162" s="193" t="n">
        <v>37254.65</v>
      </c>
      <c r="F162" s="192" t="n">
        <f aca="false">IF(D162&lt;&gt;0,IF(E162/D162&gt;=100,"&gt;&gt;100",E162/D162*100),"-")</f>
        <v>174.387438182103</v>
      </c>
      <c r="G162" s="173"/>
      <c r="H162" s="173"/>
      <c r="I162" s="173"/>
      <c r="J162" s="173"/>
      <c r="K162" s="173"/>
      <c r="L162" s="173"/>
      <c r="M162" s="173"/>
      <c r="N162" s="173"/>
      <c r="O162" s="173"/>
      <c r="P162" s="173"/>
      <c r="Q162" s="173"/>
      <c r="R162" s="173"/>
      <c r="S162" s="173"/>
      <c r="T162" s="173"/>
      <c r="U162" s="173"/>
      <c r="V162" s="173"/>
      <c r="W162" s="173"/>
      <c r="X162" s="173"/>
      <c r="Y162" s="173"/>
      <c r="Z162" s="173"/>
    </row>
    <row r="163" customFormat="false" ht="12.75" hidden="false" customHeight="true" outlineLevel="0" collapsed="false">
      <c r="A163" s="188" t="n">
        <v>3133</v>
      </c>
      <c r="B163" s="189" t="s">
        <v>567</v>
      </c>
      <c r="C163" s="190" t="s">
        <v>568</v>
      </c>
      <c r="D163" s="193" t="n">
        <v>0</v>
      </c>
      <c r="E163" s="193" t="n">
        <v>0</v>
      </c>
      <c r="F163" s="192" t="str">
        <f aca="false">IF(D163&lt;&gt;0,IF(E163/D163&gt;=100,"&gt;&gt;100",E163/D163*100),"-")</f>
        <v>-</v>
      </c>
      <c r="G163" s="173"/>
      <c r="H163" s="173"/>
      <c r="I163" s="173"/>
      <c r="J163" s="173"/>
      <c r="K163" s="173"/>
      <c r="L163" s="173"/>
      <c r="M163" s="173"/>
      <c r="N163" s="173"/>
      <c r="O163" s="173"/>
      <c r="P163" s="173"/>
      <c r="Q163" s="173"/>
      <c r="R163" s="173"/>
      <c r="S163" s="173"/>
      <c r="T163" s="173"/>
      <c r="U163" s="173"/>
      <c r="V163" s="173"/>
      <c r="W163" s="173"/>
      <c r="X163" s="173"/>
      <c r="Y163" s="173"/>
      <c r="Z163" s="173"/>
    </row>
    <row r="164" customFormat="false" ht="12.75" hidden="false" customHeight="true" outlineLevel="0" collapsed="false">
      <c r="A164" s="188" t="n">
        <v>32</v>
      </c>
      <c r="B164" s="189" t="s">
        <v>569</v>
      </c>
      <c r="C164" s="190" t="s">
        <v>570</v>
      </c>
      <c r="D164" s="191" t="n">
        <f aca="false">D165+D170+D178+D188+D189+D194</f>
        <v>69293.64</v>
      </c>
      <c r="E164" s="191" t="n">
        <f aca="false">E165+E170+E178+E188+E189+E194</f>
        <v>63279.52</v>
      </c>
      <c r="F164" s="192" t="n">
        <f aca="false">IF(D164&lt;&gt;0,IF(E164/D164&gt;=100,"&gt;&gt;100",E164/D164*100),"-")</f>
        <v>91.3208196307771</v>
      </c>
      <c r="G164" s="173"/>
      <c r="H164" s="173"/>
      <c r="I164" s="173"/>
      <c r="J164" s="173"/>
      <c r="K164" s="173"/>
      <c r="L164" s="173"/>
      <c r="M164" s="173"/>
      <c r="N164" s="173"/>
      <c r="O164" s="173"/>
      <c r="P164" s="173"/>
      <c r="Q164" s="173"/>
      <c r="R164" s="173"/>
      <c r="S164" s="173"/>
      <c r="T164" s="173"/>
      <c r="U164" s="173"/>
      <c r="V164" s="173"/>
      <c r="W164" s="173"/>
      <c r="X164" s="173"/>
      <c r="Y164" s="173"/>
      <c r="Z164" s="173"/>
    </row>
    <row r="165" customFormat="false" ht="12.75" hidden="false" customHeight="true" outlineLevel="0" collapsed="false">
      <c r="A165" s="188" t="n">
        <v>321</v>
      </c>
      <c r="B165" s="189" t="s">
        <v>571</v>
      </c>
      <c r="C165" s="190" t="s">
        <v>572</v>
      </c>
      <c r="D165" s="191" t="n">
        <f aca="false">SUM(D166:D169)</f>
        <v>20264.93</v>
      </c>
      <c r="E165" s="191" t="n">
        <f aca="false">SUM(E166:E169)</f>
        <v>7519.88</v>
      </c>
      <c r="F165" s="192" t="n">
        <f aca="false">IF(D165&lt;&gt;0,IF(E165/D165&gt;=100,"&gt;&gt;100",E165/D165*100),"-")</f>
        <v>37.1078508536669</v>
      </c>
      <c r="G165" s="173"/>
      <c r="H165" s="173"/>
      <c r="I165" s="173"/>
      <c r="J165" s="173"/>
      <c r="K165" s="173"/>
      <c r="L165" s="173"/>
      <c r="M165" s="173"/>
      <c r="N165" s="173"/>
      <c r="O165" s="173"/>
      <c r="P165" s="173"/>
      <c r="Q165" s="173"/>
      <c r="R165" s="173"/>
      <c r="S165" s="173"/>
      <c r="T165" s="173"/>
      <c r="U165" s="173"/>
      <c r="V165" s="173"/>
      <c r="W165" s="173"/>
      <c r="X165" s="173"/>
      <c r="Y165" s="173"/>
      <c r="Z165" s="173"/>
    </row>
    <row r="166" customFormat="false" ht="12.75" hidden="false" customHeight="true" outlineLevel="0" collapsed="false">
      <c r="A166" s="188" t="n">
        <v>3211</v>
      </c>
      <c r="B166" s="189" t="s">
        <v>137</v>
      </c>
      <c r="C166" s="190" t="s">
        <v>573</v>
      </c>
      <c r="D166" s="193" t="n">
        <v>0</v>
      </c>
      <c r="E166" s="193" t="n">
        <v>0</v>
      </c>
      <c r="F166" s="192" t="str">
        <f aca="false">IF(D166&lt;&gt;0,IF(E166/D166&gt;=100,"&gt;&gt;100",E166/D166*100),"-")</f>
        <v>-</v>
      </c>
      <c r="G166" s="173"/>
      <c r="H166" s="173"/>
      <c r="I166" s="173"/>
      <c r="J166" s="173"/>
      <c r="K166" s="173"/>
      <c r="L166" s="173"/>
      <c r="M166" s="173"/>
      <c r="N166" s="173"/>
      <c r="O166" s="173"/>
      <c r="P166" s="173"/>
      <c r="Q166" s="173"/>
      <c r="R166" s="173"/>
      <c r="S166" s="173"/>
      <c r="T166" s="173"/>
      <c r="U166" s="173"/>
      <c r="V166" s="173"/>
      <c r="W166" s="173"/>
      <c r="X166" s="173"/>
      <c r="Y166" s="173"/>
      <c r="Z166" s="173"/>
    </row>
    <row r="167" customFormat="false" ht="12.75" hidden="false" customHeight="true" outlineLevel="0" collapsed="false">
      <c r="A167" s="188" t="n">
        <v>3212</v>
      </c>
      <c r="B167" s="189" t="s">
        <v>138</v>
      </c>
      <c r="C167" s="190" t="s">
        <v>574</v>
      </c>
      <c r="D167" s="193" t="n">
        <v>6500.4</v>
      </c>
      <c r="E167" s="193" t="n">
        <v>5619.88</v>
      </c>
      <c r="F167" s="192" t="n">
        <f aca="false">IF(D167&lt;&gt;0,IF(E167/D167&gt;=100,"&gt;&gt;100",E167/D167*100),"-")</f>
        <v>86.4543720386438</v>
      </c>
      <c r="G167" s="173"/>
      <c r="H167" s="173"/>
      <c r="I167" s="173"/>
      <c r="J167" s="173"/>
      <c r="K167" s="173"/>
      <c r="L167" s="173"/>
      <c r="M167" s="173"/>
      <c r="N167" s="173"/>
      <c r="O167" s="173"/>
      <c r="P167" s="173"/>
      <c r="Q167" s="173"/>
      <c r="R167" s="173"/>
      <c r="S167" s="173"/>
      <c r="T167" s="173"/>
      <c r="U167" s="173"/>
      <c r="V167" s="173"/>
      <c r="W167" s="173"/>
      <c r="X167" s="173"/>
      <c r="Y167" s="173"/>
      <c r="Z167" s="173"/>
    </row>
    <row r="168" customFormat="false" ht="12.75" hidden="false" customHeight="true" outlineLevel="0" collapsed="false">
      <c r="A168" s="188" t="n">
        <v>3213</v>
      </c>
      <c r="B168" s="189" t="s">
        <v>139</v>
      </c>
      <c r="C168" s="190" t="s">
        <v>575</v>
      </c>
      <c r="D168" s="193" t="n">
        <v>1732.26</v>
      </c>
      <c r="E168" s="193" t="n">
        <v>1900</v>
      </c>
      <c r="F168" s="192" t="n">
        <f aca="false">IF(D168&lt;&gt;0,IF(E168/D168&gt;=100,"&gt;&gt;100",E168/D168*100),"-")</f>
        <v>109.683303892025</v>
      </c>
      <c r="G168" s="173"/>
      <c r="H168" s="173"/>
      <c r="I168" s="173"/>
      <c r="J168" s="173"/>
      <c r="K168" s="173"/>
      <c r="L168" s="173"/>
      <c r="M168" s="173"/>
      <c r="N168" s="173"/>
      <c r="O168" s="173"/>
      <c r="P168" s="173"/>
      <c r="Q168" s="173"/>
      <c r="R168" s="173"/>
      <c r="S168" s="173"/>
      <c r="T168" s="173"/>
      <c r="U168" s="173"/>
      <c r="V168" s="173"/>
      <c r="W168" s="173"/>
      <c r="X168" s="173"/>
      <c r="Y168" s="173"/>
      <c r="Z168" s="173"/>
    </row>
    <row r="169" customFormat="false" ht="12.75" hidden="false" customHeight="true" outlineLevel="0" collapsed="false">
      <c r="A169" s="188" t="n">
        <v>3214</v>
      </c>
      <c r="B169" s="189" t="s">
        <v>576</v>
      </c>
      <c r="C169" s="190" t="s">
        <v>577</v>
      </c>
      <c r="D169" s="193" t="n">
        <v>12032.27</v>
      </c>
      <c r="E169" s="193" t="n">
        <v>0</v>
      </c>
      <c r="F169" s="192" t="n">
        <f aca="false">IF(D169&lt;&gt;0,IF(E169/D169&gt;=100,"&gt;&gt;100",E169/D169*100),"-")</f>
        <v>0</v>
      </c>
      <c r="G169" s="173"/>
      <c r="H169" s="173"/>
      <c r="I169" s="173"/>
      <c r="J169" s="173"/>
      <c r="K169" s="173"/>
      <c r="L169" s="173"/>
      <c r="M169" s="173"/>
      <c r="N169" s="173"/>
      <c r="O169" s="173"/>
      <c r="P169" s="173"/>
      <c r="Q169" s="173"/>
      <c r="R169" s="173"/>
      <c r="S169" s="173"/>
      <c r="T169" s="173"/>
      <c r="U169" s="173"/>
      <c r="V169" s="173"/>
      <c r="W169" s="173"/>
      <c r="X169" s="173"/>
      <c r="Y169" s="173"/>
      <c r="Z169" s="173"/>
    </row>
    <row r="170" customFormat="false" ht="12.75" hidden="false" customHeight="true" outlineLevel="0" collapsed="false">
      <c r="A170" s="188" t="n">
        <v>322</v>
      </c>
      <c r="B170" s="189" t="s">
        <v>578</v>
      </c>
      <c r="C170" s="190" t="s">
        <v>579</v>
      </c>
      <c r="D170" s="191" t="n">
        <f aca="false">SUM(D171:D177)</f>
        <v>28143.24</v>
      </c>
      <c r="E170" s="191" t="n">
        <f aca="false">SUM(E171:E177)</f>
        <v>29597.27</v>
      </c>
      <c r="F170" s="192" t="n">
        <f aca="false">IF(D170&lt;&gt;0,IF(E170/D170&gt;=100,"&gt;&gt;100",E170/D170*100),"-")</f>
        <v>105.166533775074</v>
      </c>
      <c r="G170" s="173"/>
      <c r="H170" s="173"/>
      <c r="I170" s="173"/>
      <c r="J170" s="173"/>
      <c r="K170" s="173"/>
      <c r="L170" s="173"/>
      <c r="M170" s="173"/>
      <c r="N170" s="173"/>
      <c r="O170" s="173"/>
      <c r="P170" s="173"/>
      <c r="Q170" s="173"/>
      <c r="R170" s="173"/>
      <c r="S170" s="173"/>
      <c r="T170" s="173"/>
      <c r="U170" s="173"/>
      <c r="V170" s="173"/>
      <c r="W170" s="173"/>
      <c r="X170" s="173"/>
      <c r="Y170" s="173"/>
      <c r="Z170" s="173"/>
    </row>
    <row r="171" customFormat="false" ht="12.75" hidden="false" customHeight="true" outlineLevel="0" collapsed="false">
      <c r="A171" s="188" t="n">
        <v>3221</v>
      </c>
      <c r="B171" s="189" t="s">
        <v>142</v>
      </c>
      <c r="C171" s="190" t="s">
        <v>580</v>
      </c>
      <c r="D171" s="193" t="n">
        <v>2335.1</v>
      </c>
      <c r="E171" s="193" t="n">
        <v>1490.66</v>
      </c>
      <c r="F171" s="192" t="n">
        <f aca="false">IF(D171&lt;&gt;0,IF(E171/D171&gt;=100,"&gt;&gt;100",E171/D171*100),"-")</f>
        <v>63.8370947711019</v>
      </c>
      <c r="G171" s="173"/>
      <c r="H171" s="173"/>
      <c r="I171" s="173"/>
      <c r="J171" s="173"/>
      <c r="K171" s="173"/>
      <c r="L171" s="173"/>
      <c r="M171" s="173"/>
      <c r="N171" s="173"/>
      <c r="O171" s="173"/>
      <c r="P171" s="173"/>
      <c r="Q171" s="173"/>
      <c r="R171" s="173"/>
      <c r="S171" s="173"/>
      <c r="T171" s="173"/>
      <c r="U171" s="173"/>
      <c r="V171" s="173"/>
      <c r="W171" s="173"/>
      <c r="X171" s="173"/>
      <c r="Y171" s="173"/>
      <c r="Z171" s="173"/>
    </row>
    <row r="172" customFormat="false" ht="12.75" hidden="false" customHeight="true" outlineLevel="0" collapsed="false">
      <c r="A172" s="188" t="n">
        <v>3222</v>
      </c>
      <c r="B172" s="189" t="s">
        <v>143</v>
      </c>
      <c r="C172" s="190" t="s">
        <v>581</v>
      </c>
      <c r="D172" s="193" t="n">
        <v>17591.1</v>
      </c>
      <c r="E172" s="193" t="n">
        <v>19465.31</v>
      </c>
      <c r="F172" s="192" t="n">
        <f aca="false">IF(D172&lt;&gt;0,IF(E172/D172&gt;=100,"&gt;&gt;100",E172/D172*100),"-")</f>
        <v>110.654308144459</v>
      </c>
      <c r="G172" s="173"/>
      <c r="H172" s="173"/>
      <c r="I172" s="173"/>
      <c r="J172" s="173"/>
      <c r="K172" s="173"/>
      <c r="L172" s="173"/>
      <c r="M172" s="173"/>
      <c r="N172" s="173"/>
      <c r="O172" s="173"/>
      <c r="P172" s="173"/>
      <c r="Q172" s="173"/>
      <c r="R172" s="173"/>
      <c r="S172" s="173"/>
      <c r="T172" s="173"/>
      <c r="U172" s="173"/>
      <c r="V172" s="173"/>
      <c r="W172" s="173"/>
      <c r="X172" s="173"/>
      <c r="Y172" s="173"/>
      <c r="Z172" s="173"/>
    </row>
    <row r="173" customFormat="false" ht="12.75" hidden="false" customHeight="true" outlineLevel="0" collapsed="false">
      <c r="A173" s="188" t="n">
        <v>3223</v>
      </c>
      <c r="B173" s="189" t="s">
        <v>144</v>
      </c>
      <c r="C173" s="190" t="s">
        <v>582</v>
      </c>
      <c r="D173" s="193" t="n">
        <v>5615.78</v>
      </c>
      <c r="E173" s="193" t="n">
        <v>6225.34</v>
      </c>
      <c r="F173" s="192" t="n">
        <f aca="false">IF(D173&lt;&gt;0,IF(E173/D173&gt;=100,"&gt;&gt;100",E173/D173*100),"-")</f>
        <v>110.854413812507</v>
      </c>
      <c r="G173" s="173"/>
      <c r="H173" s="173"/>
      <c r="I173" s="173"/>
      <c r="J173" s="173"/>
      <c r="K173" s="173"/>
      <c r="L173" s="173"/>
      <c r="M173" s="173"/>
      <c r="N173" s="173"/>
      <c r="O173" s="173"/>
      <c r="P173" s="173"/>
      <c r="Q173" s="173"/>
      <c r="R173" s="173"/>
      <c r="S173" s="173"/>
      <c r="T173" s="173"/>
      <c r="U173" s="173"/>
      <c r="V173" s="173"/>
      <c r="W173" s="173"/>
      <c r="X173" s="173"/>
      <c r="Y173" s="173"/>
      <c r="Z173" s="173"/>
    </row>
    <row r="174" customFormat="false" ht="12.75" hidden="false" customHeight="true" outlineLevel="0" collapsed="false">
      <c r="A174" s="188" t="n">
        <v>3224</v>
      </c>
      <c r="B174" s="189" t="s">
        <v>583</v>
      </c>
      <c r="C174" s="190" t="s">
        <v>584</v>
      </c>
      <c r="D174" s="193" t="n">
        <v>688</v>
      </c>
      <c r="E174" s="193" t="n">
        <v>379.6</v>
      </c>
      <c r="F174" s="192" t="n">
        <f aca="false">IF(D174&lt;&gt;0,IF(E174/D174&gt;=100,"&gt;&gt;100",E174/D174*100),"-")</f>
        <v>55.1744186046512</v>
      </c>
      <c r="G174" s="173"/>
      <c r="H174" s="173"/>
      <c r="I174" s="173"/>
      <c r="J174" s="173"/>
      <c r="K174" s="173"/>
      <c r="L174" s="173"/>
      <c r="M174" s="173"/>
      <c r="N174" s="173"/>
      <c r="O174" s="173"/>
      <c r="P174" s="173"/>
      <c r="Q174" s="173"/>
      <c r="R174" s="173"/>
      <c r="S174" s="173"/>
      <c r="T174" s="173"/>
      <c r="U174" s="173"/>
      <c r="V174" s="173"/>
      <c r="W174" s="173"/>
      <c r="X174" s="173"/>
      <c r="Y174" s="173"/>
      <c r="Z174" s="173"/>
    </row>
    <row r="175" customFormat="false" ht="12.75" hidden="false" customHeight="true" outlineLevel="0" collapsed="false">
      <c r="A175" s="188" t="n">
        <v>3225</v>
      </c>
      <c r="B175" s="189" t="s">
        <v>585</v>
      </c>
      <c r="C175" s="190" t="s">
        <v>586</v>
      </c>
      <c r="D175" s="193" t="n">
        <v>1913.26</v>
      </c>
      <c r="E175" s="193" t="n">
        <v>1396.36</v>
      </c>
      <c r="F175" s="192" t="n">
        <f aca="false">IF(D175&lt;&gt;0,IF(E175/D175&gt;=100,"&gt;&gt;100",E175/D175*100),"-")</f>
        <v>72.9832850736439</v>
      </c>
      <c r="G175" s="173"/>
      <c r="H175" s="173"/>
      <c r="I175" s="173"/>
      <c r="J175" s="173"/>
      <c r="K175" s="173"/>
      <c r="L175" s="173"/>
      <c r="M175" s="173"/>
      <c r="N175" s="173"/>
      <c r="O175" s="173"/>
      <c r="P175" s="173"/>
      <c r="Q175" s="173"/>
      <c r="R175" s="173"/>
      <c r="S175" s="173"/>
      <c r="T175" s="173"/>
      <c r="U175" s="173"/>
      <c r="V175" s="173"/>
      <c r="W175" s="173"/>
      <c r="X175" s="173"/>
      <c r="Y175" s="173"/>
      <c r="Z175" s="173"/>
    </row>
    <row r="176" customFormat="false" ht="12.75" hidden="false" customHeight="true" outlineLevel="0" collapsed="false">
      <c r="A176" s="188" t="n">
        <v>3226</v>
      </c>
      <c r="B176" s="189" t="s">
        <v>587</v>
      </c>
      <c r="C176" s="190" t="s">
        <v>588</v>
      </c>
      <c r="D176" s="193" t="n">
        <v>0</v>
      </c>
      <c r="E176" s="193" t="n">
        <v>0</v>
      </c>
      <c r="F176" s="192" t="str">
        <f aca="false">IF(D176&lt;&gt;0,IF(E176/D176&gt;=100,"&gt;&gt;100",E176/D176*100),"-")</f>
        <v>-</v>
      </c>
      <c r="G176" s="173"/>
      <c r="H176" s="173"/>
      <c r="I176" s="173"/>
      <c r="J176" s="173"/>
      <c r="K176" s="173"/>
      <c r="L176" s="173"/>
      <c r="M176" s="173"/>
      <c r="N176" s="173"/>
      <c r="O176" s="173"/>
      <c r="P176" s="173"/>
      <c r="Q176" s="173"/>
      <c r="R176" s="173"/>
      <c r="S176" s="173"/>
      <c r="T176" s="173"/>
      <c r="U176" s="173"/>
      <c r="V176" s="173"/>
      <c r="W176" s="173"/>
      <c r="X176" s="173"/>
      <c r="Y176" s="173"/>
      <c r="Z176" s="173"/>
    </row>
    <row r="177" customFormat="false" ht="12.75" hidden="false" customHeight="true" outlineLevel="0" collapsed="false">
      <c r="A177" s="188" t="n">
        <v>3227</v>
      </c>
      <c r="B177" s="189" t="s">
        <v>147</v>
      </c>
      <c r="C177" s="190" t="s">
        <v>589</v>
      </c>
      <c r="D177" s="193" t="n">
        <v>0</v>
      </c>
      <c r="E177" s="193" t="n">
        <v>640</v>
      </c>
      <c r="F177" s="192" t="str">
        <f aca="false">IF(D177&lt;&gt;0,IF(E177/D177&gt;=100,"&gt;&gt;100",E177/D177*100),"-")</f>
        <v>-</v>
      </c>
      <c r="G177" s="173"/>
      <c r="H177" s="173"/>
      <c r="I177" s="173"/>
      <c r="J177" s="173"/>
      <c r="K177" s="173"/>
      <c r="L177" s="173"/>
      <c r="M177" s="173"/>
      <c r="N177" s="173"/>
      <c r="O177" s="173"/>
      <c r="P177" s="173"/>
      <c r="Q177" s="173"/>
      <c r="R177" s="173"/>
      <c r="S177" s="173"/>
      <c r="T177" s="173"/>
      <c r="U177" s="173"/>
      <c r="V177" s="173"/>
      <c r="W177" s="173"/>
      <c r="X177" s="173"/>
      <c r="Y177" s="173"/>
      <c r="Z177" s="173"/>
    </row>
    <row r="178" customFormat="false" ht="12.75" hidden="false" customHeight="true" outlineLevel="0" collapsed="false">
      <c r="A178" s="188" t="n">
        <v>323</v>
      </c>
      <c r="B178" s="189" t="s">
        <v>590</v>
      </c>
      <c r="C178" s="190" t="s">
        <v>591</v>
      </c>
      <c r="D178" s="191" t="n">
        <f aca="false">SUM(D179:D187)</f>
        <v>20750.43</v>
      </c>
      <c r="E178" s="191" t="n">
        <f aca="false">SUM(E179:E187)</f>
        <v>23620.78</v>
      </c>
      <c r="F178" s="192" t="n">
        <f aca="false">IF(D178&lt;&gt;0,IF(E178/D178&gt;=100,"&gt;&gt;100",E178/D178*100),"-")</f>
        <v>113.832725394124</v>
      </c>
      <c r="G178" s="173"/>
      <c r="H178" s="173"/>
      <c r="I178" s="173"/>
      <c r="J178" s="173"/>
      <c r="K178" s="173"/>
      <c r="L178" s="173"/>
      <c r="M178" s="173"/>
      <c r="N178" s="173"/>
      <c r="O178" s="173"/>
      <c r="P178" s="173"/>
      <c r="Q178" s="173"/>
      <c r="R178" s="173"/>
      <c r="S178" s="173"/>
      <c r="T178" s="173"/>
      <c r="U178" s="173"/>
      <c r="V178" s="173"/>
      <c r="W178" s="173"/>
      <c r="X178" s="173"/>
      <c r="Y178" s="173"/>
      <c r="Z178" s="173"/>
    </row>
    <row r="179" customFormat="false" ht="12.75" hidden="false" customHeight="true" outlineLevel="0" collapsed="false">
      <c r="A179" s="188" t="n">
        <v>3231</v>
      </c>
      <c r="B179" s="189" t="s">
        <v>592</v>
      </c>
      <c r="C179" s="190" t="s">
        <v>593</v>
      </c>
      <c r="D179" s="193" t="n">
        <v>1550.3</v>
      </c>
      <c r="E179" s="193" t="n">
        <v>1663.33</v>
      </c>
      <c r="F179" s="192" t="n">
        <f aca="false">IF(D179&lt;&gt;0,IF(E179/D179&gt;=100,"&gt;&gt;100",E179/D179*100),"-")</f>
        <v>107.290846932852</v>
      </c>
      <c r="G179" s="173"/>
      <c r="H179" s="173"/>
      <c r="I179" s="173"/>
      <c r="J179" s="173"/>
      <c r="K179" s="173"/>
      <c r="L179" s="173"/>
      <c r="M179" s="173"/>
      <c r="N179" s="173"/>
      <c r="O179" s="173"/>
      <c r="P179" s="173"/>
      <c r="Q179" s="173"/>
      <c r="R179" s="173"/>
      <c r="S179" s="173"/>
      <c r="T179" s="173"/>
      <c r="U179" s="173"/>
      <c r="V179" s="173"/>
      <c r="W179" s="173"/>
      <c r="X179" s="173"/>
      <c r="Y179" s="173"/>
      <c r="Z179" s="173"/>
    </row>
    <row r="180" customFormat="false" ht="12.75" hidden="false" customHeight="true" outlineLevel="0" collapsed="false">
      <c r="A180" s="188" t="n">
        <v>3232</v>
      </c>
      <c r="B180" s="189" t="s">
        <v>150</v>
      </c>
      <c r="C180" s="190" t="s">
        <v>594</v>
      </c>
      <c r="D180" s="193" t="n">
        <v>4535.65</v>
      </c>
      <c r="E180" s="193" t="n">
        <v>457.31</v>
      </c>
      <c r="F180" s="192" t="n">
        <f aca="false">IF(D180&lt;&gt;0,IF(E180/D180&gt;=100,"&gt;&gt;100",E180/D180*100),"-")</f>
        <v>10.0825680993904</v>
      </c>
      <c r="G180" s="173"/>
      <c r="H180" s="173"/>
      <c r="I180" s="173"/>
      <c r="J180" s="173"/>
      <c r="K180" s="173"/>
      <c r="L180" s="173"/>
      <c r="M180" s="173"/>
      <c r="N180" s="173"/>
      <c r="O180" s="173"/>
      <c r="P180" s="173"/>
      <c r="Q180" s="173"/>
      <c r="R180" s="173"/>
      <c r="S180" s="173"/>
      <c r="T180" s="173"/>
      <c r="U180" s="173"/>
      <c r="V180" s="173"/>
      <c r="W180" s="173"/>
      <c r="X180" s="173"/>
      <c r="Y180" s="173"/>
      <c r="Z180" s="173"/>
    </row>
    <row r="181" customFormat="false" ht="12.75" hidden="false" customHeight="true" outlineLevel="0" collapsed="false">
      <c r="A181" s="188" t="n">
        <v>3233</v>
      </c>
      <c r="B181" s="189" t="s">
        <v>151</v>
      </c>
      <c r="C181" s="190" t="s">
        <v>595</v>
      </c>
      <c r="D181" s="193" t="n">
        <v>745</v>
      </c>
      <c r="E181" s="193" t="n">
        <v>1937.75</v>
      </c>
      <c r="F181" s="192" t="n">
        <f aca="false">IF(D181&lt;&gt;0,IF(E181/D181&gt;=100,"&gt;&gt;100",E181/D181*100),"-")</f>
        <v>260.10067114094</v>
      </c>
      <c r="G181" s="173"/>
      <c r="H181" s="173"/>
      <c r="I181" s="173"/>
      <c r="J181" s="173"/>
      <c r="K181" s="173"/>
      <c r="L181" s="173"/>
      <c r="M181" s="173"/>
      <c r="N181" s="173"/>
      <c r="O181" s="173"/>
      <c r="P181" s="173"/>
      <c r="Q181" s="173"/>
      <c r="R181" s="173"/>
      <c r="S181" s="173"/>
      <c r="T181" s="173"/>
      <c r="U181" s="173"/>
      <c r="V181" s="173"/>
      <c r="W181" s="173"/>
      <c r="X181" s="173"/>
      <c r="Y181" s="173"/>
      <c r="Z181" s="173"/>
    </row>
    <row r="182" customFormat="false" ht="12.75" hidden="false" customHeight="true" outlineLevel="0" collapsed="false">
      <c r="A182" s="188" t="n">
        <v>3234</v>
      </c>
      <c r="B182" s="189" t="s">
        <v>152</v>
      </c>
      <c r="C182" s="190" t="s">
        <v>596</v>
      </c>
      <c r="D182" s="193" t="n">
        <v>1929.04</v>
      </c>
      <c r="E182" s="193" t="n">
        <v>2046.56</v>
      </c>
      <c r="F182" s="192" t="n">
        <f aca="false">IF(D182&lt;&gt;0,IF(E182/D182&gt;=100,"&gt;&gt;100",E182/D182*100),"-")</f>
        <v>106.092149462945</v>
      </c>
      <c r="G182" s="173"/>
      <c r="H182" s="173"/>
      <c r="I182" s="173"/>
      <c r="J182" s="173"/>
      <c r="K182" s="173"/>
      <c r="L182" s="173"/>
      <c r="M182" s="173"/>
      <c r="N182" s="173"/>
      <c r="O182" s="173"/>
      <c r="P182" s="173"/>
      <c r="Q182" s="173"/>
      <c r="R182" s="173"/>
      <c r="S182" s="173"/>
      <c r="T182" s="173"/>
      <c r="U182" s="173"/>
      <c r="V182" s="173"/>
      <c r="W182" s="173"/>
      <c r="X182" s="173"/>
      <c r="Y182" s="173"/>
      <c r="Z182" s="173"/>
    </row>
    <row r="183" customFormat="false" ht="12.75" hidden="false" customHeight="true" outlineLevel="0" collapsed="false">
      <c r="A183" s="188" t="n">
        <v>3235</v>
      </c>
      <c r="B183" s="189" t="s">
        <v>153</v>
      </c>
      <c r="C183" s="190" t="s">
        <v>597</v>
      </c>
      <c r="D183" s="193" t="n">
        <v>0</v>
      </c>
      <c r="E183" s="193" t="n">
        <v>0</v>
      </c>
      <c r="F183" s="192" t="str">
        <f aca="false">IF(D183&lt;&gt;0,IF(E183/D183&gt;=100,"&gt;&gt;100",E183/D183*100),"-")</f>
        <v>-</v>
      </c>
      <c r="G183" s="173"/>
      <c r="H183" s="173"/>
      <c r="I183" s="173"/>
      <c r="J183" s="173"/>
      <c r="K183" s="173"/>
      <c r="L183" s="173"/>
      <c r="M183" s="173"/>
      <c r="N183" s="173"/>
      <c r="O183" s="173"/>
      <c r="P183" s="173"/>
      <c r="Q183" s="173"/>
      <c r="R183" s="173"/>
      <c r="S183" s="173"/>
      <c r="T183" s="173"/>
      <c r="U183" s="173"/>
      <c r="V183" s="173"/>
      <c r="W183" s="173"/>
      <c r="X183" s="173"/>
      <c r="Y183" s="173"/>
      <c r="Z183" s="173"/>
    </row>
    <row r="184" customFormat="false" ht="12.75" hidden="false" customHeight="true" outlineLevel="0" collapsed="false">
      <c r="A184" s="188" t="n">
        <v>3236</v>
      </c>
      <c r="B184" s="189" t="s">
        <v>598</v>
      </c>
      <c r="C184" s="190" t="s">
        <v>599</v>
      </c>
      <c r="D184" s="193" t="n">
        <v>680.56</v>
      </c>
      <c r="E184" s="193" t="n">
        <v>564.83</v>
      </c>
      <c r="F184" s="192" t="n">
        <f aca="false">IF(D184&lt;&gt;0,IF(E184/D184&gt;=100,"&gt;&gt;100",E184/D184*100),"-")</f>
        <v>82.9948865640061</v>
      </c>
      <c r="G184" s="173"/>
      <c r="H184" s="173"/>
      <c r="I184" s="173"/>
      <c r="J184" s="173"/>
      <c r="K184" s="173"/>
      <c r="L184" s="173"/>
      <c r="M184" s="173"/>
      <c r="N184" s="173"/>
      <c r="O184" s="173"/>
      <c r="P184" s="173"/>
      <c r="Q184" s="173"/>
      <c r="R184" s="173"/>
      <c r="S184" s="173"/>
      <c r="T184" s="173"/>
      <c r="U184" s="173"/>
      <c r="V184" s="173"/>
      <c r="W184" s="173"/>
      <c r="X184" s="173"/>
      <c r="Y184" s="173"/>
      <c r="Z184" s="173"/>
    </row>
    <row r="185" customFormat="false" ht="12.75" hidden="false" customHeight="true" outlineLevel="0" collapsed="false">
      <c r="A185" s="188" t="n">
        <v>3237</v>
      </c>
      <c r="B185" s="189" t="s">
        <v>155</v>
      </c>
      <c r="C185" s="190" t="s">
        <v>600</v>
      </c>
      <c r="D185" s="193" t="n">
        <v>11149.58</v>
      </c>
      <c r="E185" s="193" t="n">
        <v>14923.29</v>
      </c>
      <c r="F185" s="192" t="n">
        <f aca="false">IF(D185&lt;&gt;0,IF(E185/D185&gt;=100,"&gt;&gt;100",E185/D185*100),"-")</f>
        <v>133.84620765984</v>
      </c>
      <c r="G185" s="173"/>
      <c r="H185" s="173"/>
      <c r="I185" s="173"/>
      <c r="J185" s="173"/>
      <c r="K185" s="173"/>
      <c r="L185" s="173"/>
      <c r="M185" s="173"/>
      <c r="N185" s="173"/>
      <c r="O185" s="173"/>
      <c r="P185" s="173"/>
      <c r="Q185" s="173"/>
      <c r="R185" s="173"/>
      <c r="S185" s="173"/>
      <c r="T185" s="173"/>
      <c r="U185" s="173"/>
      <c r="V185" s="173"/>
      <c r="W185" s="173"/>
      <c r="X185" s="173"/>
      <c r="Y185" s="173"/>
      <c r="Z185" s="173"/>
    </row>
    <row r="186" customFormat="false" ht="12.75" hidden="false" customHeight="true" outlineLevel="0" collapsed="false">
      <c r="A186" s="188" t="n">
        <v>3238</v>
      </c>
      <c r="B186" s="189" t="s">
        <v>156</v>
      </c>
      <c r="C186" s="190" t="s">
        <v>601</v>
      </c>
      <c r="D186" s="193" t="n">
        <v>40</v>
      </c>
      <c r="E186" s="193" t="n">
        <v>516.83</v>
      </c>
      <c r="F186" s="192" t="n">
        <f aca="false">IF(D186&lt;&gt;0,IF(E186/D186&gt;=100,"&gt;&gt;100",E186/D186*100),"-")</f>
        <v>1292.075</v>
      </c>
      <c r="G186" s="173"/>
      <c r="H186" s="173"/>
      <c r="I186" s="173"/>
      <c r="J186" s="173"/>
      <c r="K186" s="173"/>
      <c r="L186" s="173"/>
      <c r="M186" s="173"/>
      <c r="N186" s="173"/>
      <c r="O186" s="173"/>
      <c r="P186" s="173"/>
      <c r="Q186" s="173"/>
      <c r="R186" s="173"/>
      <c r="S186" s="173"/>
      <c r="T186" s="173"/>
      <c r="U186" s="173"/>
      <c r="V186" s="173"/>
      <c r="W186" s="173"/>
      <c r="X186" s="173"/>
      <c r="Y186" s="173"/>
      <c r="Z186" s="173"/>
    </row>
    <row r="187" customFormat="false" ht="12.75" hidden="false" customHeight="true" outlineLevel="0" collapsed="false">
      <c r="A187" s="188" t="n">
        <v>3239</v>
      </c>
      <c r="B187" s="189" t="s">
        <v>157</v>
      </c>
      <c r="C187" s="190" t="s">
        <v>602</v>
      </c>
      <c r="D187" s="193" t="n">
        <v>120.3</v>
      </c>
      <c r="E187" s="193" t="n">
        <v>1510.88</v>
      </c>
      <c r="F187" s="192" t="n">
        <f aca="false">IF(D187&lt;&gt;0,IF(E187/D187&gt;=100,"&gt;&gt;100",E187/D187*100),"-")</f>
        <v>1255.92684954281</v>
      </c>
      <c r="G187" s="173"/>
      <c r="H187" s="173"/>
      <c r="I187" s="173"/>
      <c r="J187" s="173"/>
      <c r="K187" s="173"/>
      <c r="L187" s="173"/>
      <c r="M187" s="173"/>
      <c r="N187" s="173"/>
      <c r="O187" s="173"/>
      <c r="P187" s="173"/>
      <c r="Q187" s="173"/>
      <c r="R187" s="173"/>
      <c r="S187" s="173"/>
      <c r="T187" s="173"/>
      <c r="U187" s="173"/>
      <c r="V187" s="173"/>
      <c r="W187" s="173"/>
      <c r="X187" s="173"/>
      <c r="Y187" s="173"/>
      <c r="Z187" s="173"/>
    </row>
    <row r="188" customFormat="false" ht="12.75" hidden="false" customHeight="true" outlineLevel="0" collapsed="false">
      <c r="A188" s="188" t="n">
        <v>324</v>
      </c>
      <c r="B188" s="189" t="s">
        <v>158</v>
      </c>
      <c r="C188" s="190" t="s">
        <v>603</v>
      </c>
      <c r="D188" s="193" t="n">
        <v>0</v>
      </c>
      <c r="E188" s="193" t="n">
        <v>0</v>
      </c>
      <c r="F188" s="192" t="str">
        <f aca="false">IF(D188&lt;&gt;0,IF(E188/D188&gt;=100,"&gt;&gt;100",E188/D188*100),"-")</f>
        <v>-</v>
      </c>
      <c r="G188" s="173"/>
      <c r="H188" s="173"/>
      <c r="I188" s="173"/>
      <c r="J188" s="173"/>
      <c r="K188" s="173"/>
      <c r="L188" s="173"/>
      <c r="M188" s="173"/>
      <c r="N188" s="173"/>
      <c r="O188" s="173"/>
      <c r="P188" s="173"/>
      <c r="Q188" s="173"/>
      <c r="R188" s="173"/>
      <c r="S188" s="173"/>
      <c r="T188" s="173"/>
      <c r="U188" s="173"/>
      <c r="V188" s="173"/>
      <c r="W188" s="173"/>
      <c r="X188" s="173"/>
      <c r="Y188" s="173"/>
      <c r="Z188" s="173"/>
    </row>
    <row r="189" customFormat="false" ht="12.75" hidden="false" customHeight="true" outlineLevel="0" collapsed="false">
      <c r="A189" s="188" t="s">
        <v>604</v>
      </c>
      <c r="B189" s="189" t="s">
        <v>605</v>
      </c>
      <c r="C189" s="195" t="s">
        <v>604</v>
      </c>
      <c r="D189" s="191" t="n">
        <f aca="false">SUM(D190:D193)</f>
        <v>0</v>
      </c>
      <c r="E189" s="191" t="n">
        <f aca="false">SUM(E190:E193)</f>
        <v>0</v>
      </c>
      <c r="F189" s="192" t="str">
        <f aca="false">IF(D189&lt;&gt;0,IF(E189/D189&gt;=100,"&gt;&gt;100",E189/D189*100),"-")</f>
        <v>-</v>
      </c>
      <c r="G189" s="173"/>
      <c r="H189" s="173"/>
      <c r="I189" s="173"/>
      <c r="J189" s="173"/>
      <c r="K189" s="173"/>
      <c r="L189" s="173"/>
      <c r="M189" s="173"/>
      <c r="N189" s="173"/>
      <c r="O189" s="173"/>
      <c r="P189" s="173"/>
      <c r="Q189" s="173"/>
      <c r="R189" s="173"/>
      <c r="S189" s="173"/>
      <c r="T189" s="173"/>
      <c r="U189" s="173"/>
      <c r="V189" s="173"/>
      <c r="W189" s="173"/>
      <c r="X189" s="173"/>
      <c r="Y189" s="173"/>
      <c r="Z189" s="173"/>
    </row>
    <row r="190" customFormat="false" ht="12.75" hidden="false" customHeight="true" outlineLevel="0" collapsed="false">
      <c r="A190" s="188" t="s">
        <v>606</v>
      </c>
      <c r="B190" s="189" t="s">
        <v>607</v>
      </c>
      <c r="C190" s="195" t="s">
        <v>606</v>
      </c>
      <c r="D190" s="196"/>
      <c r="E190" s="193" t="n">
        <v>0</v>
      </c>
      <c r="F190" s="192" t="str">
        <f aca="false">IF(D190&lt;&gt;0,IF(E190/D190&gt;=100,"&gt;&gt;100",E190/D190*100),"-")</f>
        <v>-</v>
      </c>
      <c r="G190" s="173"/>
      <c r="H190" s="173"/>
      <c r="I190" s="173"/>
      <c r="J190" s="173"/>
      <c r="K190" s="173"/>
      <c r="L190" s="173"/>
      <c r="M190" s="173"/>
      <c r="N190" s="173"/>
      <c r="O190" s="173"/>
      <c r="P190" s="173"/>
      <c r="Q190" s="173"/>
      <c r="R190" s="173"/>
      <c r="S190" s="173"/>
      <c r="T190" s="173"/>
      <c r="U190" s="173"/>
      <c r="V190" s="173"/>
      <c r="W190" s="173"/>
      <c r="X190" s="173"/>
      <c r="Y190" s="173"/>
      <c r="Z190" s="173"/>
    </row>
    <row r="191" customFormat="false" ht="12.75" hidden="false" customHeight="true" outlineLevel="0" collapsed="false">
      <c r="A191" s="188" t="s">
        <v>608</v>
      </c>
      <c r="B191" s="189" t="s">
        <v>609</v>
      </c>
      <c r="C191" s="195" t="s">
        <v>608</v>
      </c>
      <c r="D191" s="196"/>
      <c r="E191" s="193" t="n">
        <v>0</v>
      </c>
      <c r="F191" s="192" t="str">
        <f aca="false">IF(D191&lt;&gt;0,IF(E191/D191&gt;=100,"&gt;&gt;100",E191/D191*100),"-")</f>
        <v>-</v>
      </c>
      <c r="G191" s="173"/>
      <c r="H191" s="173"/>
      <c r="I191" s="173"/>
      <c r="J191" s="173"/>
      <c r="K191" s="173"/>
      <c r="L191" s="173"/>
      <c r="M191" s="173"/>
      <c r="N191" s="173"/>
      <c r="O191" s="173"/>
      <c r="P191" s="173"/>
      <c r="Q191" s="173"/>
      <c r="R191" s="173"/>
      <c r="S191" s="173"/>
      <c r="T191" s="173"/>
      <c r="U191" s="173"/>
      <c r="V191" s="173"/>
      <c r="W191" s="173"/>
      <c r="X191" s="173"/>
      <c r="Y191" s="173"/>
      <c r="Z191" s="173"/>
    </row>
    <row r="192" customFormat="false" ht="12.75" hidden="false" customHeight="true" outlineLevel="0" collapsed="false">
      <c r="A192" s="188" t="s">
        <v>610</v>
      </c>
      <c r="B192" s="189" t="s">
        <v>611</v>
      </c>
      <c r="C192" s="195" t="s">
        <v>610</v>
      </c>
      <c r="D192" s="196"/>
      <c r="E192" s="193" t="n">
        <v>0</v>
      </c>
      <c r="F192" s="192" t="str">
        <f aca="false">IF(D192&lt;&gt;0,IF(E192/D192&gt;=100,"&gt;&gt;100",E192/D192*100),"-")</f>
        <v>-</v>
      </c>
      <c r="G192" s="173"/>
      <c r="H192" s="173"/>
      <c r="I192" s="173"/>
      <c r="J192" s="173"/>
      <c r="K192" s="173"/>
      <c r="L192" s="173"/>
      <c r="M192" s="173"/>
      <c r="N192" s="173"/>
      <c r="O192" s="173"/>
      <c r="P192" s="173"/>
      <c r="Q192" s="173"/>
      <c r="R192" s="173"/>
      <c r="S192" s="173"/>
      <c r="T192" s="173"/>
      <c r="U192" s="173"/>
      <c r="V192" s="173"/>
      <c r="W192" s="173"/>
      <c r="X192" s="173"/>
      <c r="Y192" s="173"/>
      <c r="Z192" s="173"/>
    </row>
    <row r="193" customFormat="false" ht="12.75" hidden="false" customHeight="true" outlineLevel="0" collapsed="false">
      <c r="A193" s="188" t="s">
        <v>612</v>
      </c>
      <c r="B193" s="189" t="s">
        <v>613</v>
      </c>
      <c r="C193" s="195" t="s">
        <v>612</v>
      </c>
      <c r="D193" s="196"/>
      <c r="E193" s="193" t="n">
        <v>0</v>
      </c>
      <c r="F193" s="192" t="str">
        <f aca="false">IF(D193&lt;&gt;0,IF(E193/D193&gt;=100,"&gt;&gt;100",E193/D193*100),"-")</f>
        <v>-</v>
      </c>
      <c r="G193" s="173"/>
      <c r="H193" s="173"/>
      <c r="I193" s="173"/>
      <c r="J193" s="173"/>
      <c r="K193" s="173"/>
      <c r="L193" s="173"/>
      <c r="M193" s="173"/>
      <c r="N193" s="173"/>
      <c r="O193" s="173"/>
      <c r="P193" s="173"/>
      <c r="Q193" s="173"/>
      <c r="R193" s="173"/>
      <c r="S193" s="173"/>
      <c r="T193" s="173"/>
      <c r="U193" s="173"/>
      <c r="V193" s="173"/>
      <c r="W193" s="173"/>
      <c r="X193" s="173"/>
      <c r="Y193" s="173"/>
      <c r="Z193" s="173"/>
    </row>
    <row r="194" customFormat="false" ht="12.75" hidden="false" customHeight="true" outlineLevel="0" collapsed="false">
      <c r="A194" s="188" t="n">
        <v>329</v>
      </c>
      <c r="B194" s="189" t="s">
        <v>614</v>
      </c>
      <c r="C194" s="190" t="s">
        <v>615</v>
      </c>
      <c r="D194" s="191" t="n">
        <f aca="false">SUM(D195:D201)</f>
        <v>135.04</v>
      </c>
      <c r="E194" s="191" t="n">
        <f aca="false">SUM(E195:E201)</f>
        <v>2541.59</v>
      </c>
      <c r="F194" s="192" t="n">
        <f aca="false">IF(D194&lt;&gt;0,IF(E194/D194&gt;=100,"&gt;&gt;100",E194/D194*100),"-")</f>
        <v>1882.10159952607</v>
      </c>
      <c r="G194" s="173"/>
      <c r="H194" s="173"/>
      <c r="I194" s="173"/>
      <c r="J194" s="173"/>
      <c r="K194" s="173"/>
      <c r="L194" s="173"/>
      <c r="M194" s="173"/>
      <c r="N194" s="173"/>
      <c r="O194" s="173"/>
      <c r="P194" s="173"/>
      <c r="Q194" s="173"/>
      <c r="R194" s="173"/>
      <c r="S194" s="173"/>
      <c r="T194" s="173"/>
      <c r="U194" s="173"/>
      <c r="V194" s="173"/>
      <c r="W194" s="173"/>
      <c r="X194" s="173"/>
      <c r="Y194" s="173"/>
      <c r="Z194" s="173"/>
    </row>
    <row r="195" customFormat="false" ht="12.75" hidden="false" customHeight="true" outlineLevel="0" collapsed="false">
      <c r="A195" s="188" t="n">
        <v>3291</v>
      </c>
      <c r="B195" s="194" t="s">
        <v>616</v>
      </c>
      <c r="C195" s="190" t="s">
        <v>617</v>
      </c>
      <c r="D195" s="193" t="n">
        <v>0</v>
      </c>
      <c r="E195" s="193" t="n">
        <v>0</v>
      </c>
      <c r="F195" s="192" t="str">
        <f aca="false">IF(D195&lt;&gt;0,IF(E195/D195&gt;=100,"&gt;&gt;100",E195/D195*100),"-")</f>
        <v>-</v>
      </c>
      <c r="G195" s="173"/>
      <c r="H195" s="173"/>
      <c r="I195" s="173"/>
      <c r="J195" s="173"/>
      <c r="K195" s="173"/>
      <c r="L195" s="173"/>
      <c r="M195" s="173"/>
      <c r="N195" s="173"/>
      <c r="O195" s="173"/>
      <c r="P195" s="173"/>
      <c r="Q195" s="173"/>
      <c r="R195" s="173"/>
      <c r="S195" s="173"/>
      <c r="T195" s="173"/>
      <c r="U195" s="173"/>
      <c r="V195" s="173"/>
      <c r="W195" s="173"/>
      <c r="X195" s="173"/>
      <c r="Y195" s="173"/>
      <c r="Z195" s="173"/>
    </row>
    <row r="196" customFormat="false" ht="12.75" hidden="false" customHeight="true" outlineLevel="0" collapsed="false">
      <c r="A196" s="188" t="n">
        <v>3292</v>
      </c>
      <c r="B196" s="189" t="s">
        <v>161</v>
      </c>
      <c r="C196" s="190" t="s">
        <v>618</v>
      </c>
      <c r="D196" s="193" t="n">
        <v>135.04</v>
      </c>
      <c r="E196" s="193" t="n">
        <v>1459.86</v>
      </c>
      <c r="F196" s="192" t="n">
        <f aca="false">IF(D196&lt;&gt;0,IF(E196/D196&gt;=100,"&gt;&gt;100",E196/D196*100),"-")</f>
        <v>1081.05746445498</v>
      </c>
      <c r="G196" s="173"/>
      <c r="H196" s="173"/>
      <c r="I196" s="173"/>
      <c r="J196" s="173"/>
      <c r="K196" s="173"/>
      <c r="L196" s="173"/>
      <c r="M196" s="173"/>
      <c r="N196" s="173"/>
      <c r="O196" s="173"/>
      <c r="P196" s="173"/>
      <c r="Q196" s="173"/>
      <c r="R196" s="173"/>
      <c r="S196" s="173"/>
      <c r="T196" s="173"/>
      <c r="U196" s="173"/>
      <c r="V196" s="173"/>
      <c r="W196" s="173"/>
      <c r="X196" s="173"/>
      <c r="Y196" s="173"/>
      <c r="Z196" s="173"/>
    </row>
    <row r="197" customFormat="false" ht="12.75" hidden="false" customHeight="true" outlineLevel="0" collapsed="false">
      <c r="A197" s="188" t="n">
        <v>3293</v>
      </c>
      <c r="B197" s="189" t="s">
        <v>162</v>
      </c>
      <c r="C197" s="190" t="s">
        <v>619</v>
      </c>
      <c r="D197" s="193" t="n">
        <v>0</v>
      </c>
      <c r="E197" s="193" t="n">
        <v>375.7</v>
      </c>
      <c r="F197" s="192" t="str">
        <f aca="false">IF(D197&lt;&gt;0,IF(E197/D197&gt;=100,"&gt;&gt;100",E197/D197*100),"-")</f>
        <v>-</v>
      </c>
      <c r="G197" s="173"/>
      <c r="H197" s="173"/>
      <c r="I197" s="173"/>
      <c r="J197" s="173"/>
      <c r="K197" s="173"/>
      <c r="L197" s="173"/>
      <c r="M197" s="173"/>
      <c r="N197" s="173"/>
      <c r="O197" s="173"/>
      <c r="P197" s="173"/>
      <c r="Q197" s="173"/>
      <c r="R197" s="173"/>
      <c r="S197" s="173"/>
      <c r="T197" s="173"/>
      <c r="U197" s="173"/>
      <c r="V197" s="173"/>
      <c r="W197" s="173"/>
      <c r="X197" s="173"/>
      <c r="Y197" s="173"/>
      <c r="Z197" s="173"/>
    </row>
    <row r="198" customFormat="false" ht="12.75" hidden="false" customHeight="true" outlineLevel="0" collapsed="false">
      <c r="A198" s="188" t="n">
        <v>3294</v>
      </c>
      <c r="B198" s="189" t="s">
        <v>163</v>
      </c>
      <c r="C198" s="190" t="s">
        <v>620</v>
      </c>
      <c r="D198" s="193" t="n">
        <v>0</v>
      </c>
      <c r="E198" s="193" t="n">
        <v>0</v>
      </c>
      <c r="F198" s="192" t="str">
        <f aca="false">IF(D198&lt;&gt;0,IF(E198/D198&gt;=100,"&gt;&gt;100",E198/D198*100),"-")</f>
        <v>-</v>
      </c>
      <c r="G198" s="173"/>
      <c r="H198" s="173"/>
      <c r="I198" s="173"/>
      <c r="J198" s="173"/>
      <c r="K198" s="173"/>
      <c r="L198" s="173"/>
      <c r="M198" s="173"/>
      <c r="N198" s="173"/>
      <c r="O198" s="173"/>
      <c r="P198" s="173"/>
      <c r="Q198" s="173"/>
      <c r="R198" s="173"/>
      <c r="S198" s="173"/>
      <c r="T198" s="173"/>
      <c r="U198" s="173"/>
      <c r="V198" s="173"/>
      <c r="W198" s="173"/>
      <c r="X198" s="173"/>
      <c r="Y198" s="173"/>
      <c r="Z198" s="173"/>
    </row>
    <row r="199" customFormat="false" ht="12.75" hidden="false" customHeight="true" outlineLevel="0" collapsed="false">
      <c r="A199" s="188" t="n">
        <v>3295</v>
      </c>
      <c r="B199" s="189" t="s">
        <v>164</v>
      </c>
      <c r="C199" s="190" t="s">
        <v>621</v>
      </c>
      <c r="D199" s="193" t="n">
        <v>0</v>
      </c>
      <c r="E199" s="193" t="n">
        <v>0</v>
      </c>
      <c r="F199" s="192" t="str">
        <f aca="false">IF(D199&lt;&gt;0,IF(E199/D199&gt;=100,"&gt;&gt;100",E199/D199*100),"-")</f>
        <v>-</v>
      </c>
      <c r="G199" s="173"/>
      <c r="H199" s="173"/>
      <c r="I199" s="173"/>
      <c r="J199" s="173"/>
      <c r="K199" s="173"/>
      <c r="L199" s="173"/>
      <c r="M199" s="173"/>
      <c r="N199" s="173"/>
      <c r="O199" s="173"/>
      <c r="P199" s="173"/>
      <c r="Q199" s="173"/>
      <c r="R199" s="173"/>
      <c r="S199" s="173"/>
      <c r="T199" s="173"/>
      <c r="U199" s="173"/>
      <c r="V199" s="173"/>
      <c r="W199" s="173"/>
      <c r="X199" s="173"/>
      <c r="Y199" s="173"/>
      <c r="Z199" s="173"/>
    </row>
    <row r="200" customFormat="false" ht="12.75" hidden="false" customHeight="true" outlineLevel="0" collapsed="false">
      <c r="A200" s="188" t="s">
        <v>622</v>
      </c>
      <c r="B200" s="189" t="s">
        <v>165</v>
      </c>
      <c r="C200" s="190" t="s">
        <v>622</v>
      </c>
      <c r="D200" s="193" t="n">
        <v>0</v>
      </c>
      <c r="E200" s="193" t="n">
        <v>0</v>
      </c>
      <c r="F200" s="192" t="str">
        <f aca="false">IF(D200&lt;&gt;0,IF(E200/D200&gt;=100,"&gt;&gt;100",E200/D200*100),"-")</f>
        <v>-</v>
      </c>
      <c r="G200" s="173"/>
      <c r="H200" s="173"/>
      <c r="I200" s="173"/>
      <c r="J200" s="173"/>
      <c r="K200" s="173"/>
      <c r="L200" s="173"/>
      <c r="M200" s="173"/>
      <c r="N200" s="173"/>
      <c r="O200" s="173"/>
      <c r="P200" s="173"/>
      <c r="Q200" s="173"/>
      <c r="R200" s="173"/>
      <c r="S200" s="173"/>
      <c r="T200" s="173"/>
      <c r="U200" s="173"/>
      <c r="V200" s="173"/>
      <c r="W200" s="173"/>
      <c r="X200" s="173"/>
      <c r="Y200" s="173"/>
      <c r="Z200" s="173"/>
    </row>
    <row r="201" customFormat="false" ht="12.75" hidden="false" customHeight="true" outlineLevel="0" collapsed="false">
      <c r="A201" s="188" t="n">
        <v>3299</v>
      </c>
      <c r="B201" s="189" t="s">
        <v>623</v>
      </c>
      <c r="C201" s="190" t="s">
        <v>624</v>
      </c>
      <c r="D201" s="193" t="n">
        <v>0</v>
      </c>
      <c r="E201" s="193" t="n">
        <v>706.03</v>
      </c>
      <c r="F201" s="192" t="str">
        <f aca="false">IF(D201&lt;&gt;0,IF(E201/D201&gt;=100,"&gt;&gt;100",E201/D201*100),"-")</f>
        <v>-</v>
      </c>
      <c r="G201" s="173"/>
      <c r="H201" s="173"/>
      <c r="I201" s="173"/>
      <c r="J201" s="173"/>
      <c r="K201" s="173"/>
      <c r="L201" s="173"/>
      <c r="M201" s="173"/>
      <c r="N201" s="173"/>
      <c r="O201" s="173"/>
      <c r="P201" s="173"/>
      <c r="Q201" s="173"/>
      <c r="R201" s="173"/>
      <c r="S201" s="173"/>
      <c r="T201" s="173"/>
      <c r="U201" s="173"/>
      <c r="V201" s="173"/>
      <c r="W201" s="173"/>
      <c r="X201" s="173"/>
      <c r="Y201" s="173"/>
      <c r="Z201" s="173"/>
    </row>
    <row r="202" customFormat="false" ht="12.75" hidden="false" customHeight="true" outlineLevel="0" collapsed="false">
      <c r="A202" s="188" t="n">
        <v>34</v>
      </c>
      <c r="B202" s="194" t="s">
        <v>625</v>
      </c>
      <c r="C202" s="190" t="s">
        <v>626</v>
      </c>
      <c r="D202" s="191" t="n">
        <f aca="false">D203+D208+D216</f>
        <v>433.44</v>
      </c>
      <c r="E202" s="191" t="n">
        <f aca="false">E203+E208+E216</f>
        <v>557.63</v>
      </c>
      <c r="F202" s="192" t="n">
        <f aca="false">IF(D202&lt;&gt;0,IF(E202/D202&gt;=100,"&gt;&gt;100",E202/D202*100),"-")</f>
        <v>128.652177925434</v>
      </c>
      <c r="G202" s="173"/>
      <c r="H202" s="173"/>
      <c r="I202" s="173"/>
      <c r="J202" s="173"/>
      <c r="K202" s="173"/>
      <c r="L202" s="173"/>
      <c r="M202" s="173"/>
      <c r="N202" s="173"/>
      <c r="O202" s="173"/>
      <c r="P202" s="173"/>
      <c r="Q202" s="173"/>
      <c r="R202" s="173"/>
      <c r="S202" s="173"/>
      <c r="T202" s="173"/>
      <c r="U202" s="173"/>
      <c r="V202" s="173"/>
      <c r="W202" s="173"/>
      <c r="X202" s="173"/>
      <c r="Y202" s="173"/>
      <c r="Z202" s="173"/>
    </row>
    <row r="203" customFormat="false" ht="12" hidden="false" customHeight="true" outlineLevel="0" collapsed="false">
      <c r="A203" s="188" t="n">
        <v>341</v>
      </c>
      <c r="B203" s="189" t="s">
        <v>627</v>
      </c>
      <c r="C203" s="190" t="s">
        <v>628</v>
      </c>
      <c r="D203" s="191" t="n">
        <f aca="false">SUM(D204:D207)</f>
        <v>0</v>
      </c>
      <c r="E203" s="191" t="n">
        <f aca="false">SUM(E204:E207)</f>
        <v>0</v>
      </c>
      <c r="F203" s="192" t="str">
        <f aca="false">IF(D203&lt;&gt;0,IF(E203/D203&gt;=100,"&gt;&gt;100",E203/D203*100),"-")</f>
        <v>-</v>
      </c>
      <c r="G203" s="173"/>
      <c r="H203" s="173"/>
      <c r="I203" s="173"/>
      <c r="J203" s="173"/>
      <c r="K203" s="173"/>
      <c r="L203" s="173"/>
      <c r="M203" s="173"/>
      <c r="N203" s="173"/>
      <c r="O203" s="173"/>
      <c r="P203" s="173"/>
      <c r="Q203" s="173"/>
      <c r="R203" s="173"/>
      <c r="S203" s="173"/>
      <c r="T203" s="173"/>
      <c r="U203" s="173"/>
      <c r="V203" s="173"/>
      <c r="W203" s="173"/>
      <c r="X203" s="173"/>
      <c r="Y203" s="173"/>
      <c r="Z203" s="173"/>
    </row>
    <row r="204" customFormat="false" ht="12" hidden="false" customHeight="true" outlineLevel="0" collapsed="false">
      <c r="A204" s="188" t="n">
        <v>3411</v>
      </c>
      <c r="B204" s="189" t="s">
        <v>629</v>
      </c>
      <c r="C204" s="190" t="s">
        <v>630</v>
      </c>
      <c r="D204" s="193" t="n">
        <v>0</v>
      </c>
      <c r="E204" s="193" t="n">
        <v>0</v>
      </c>
      <c r="F204" s="192" t="str">
        <f aca="false">IF(D204&lt;&gt;0,IF(E204/D204&gt;=100,"&gt;&gt;100",E204/D204*100),"-")</f>
        <v>-</v>
      </c>
      <c r="G204" s="173"/>
      <c r="H204" s="173"/>
      <c r="I204" s="173"/>
      <c r="J204" s="173"/>
      <c r="K204" s="173"/>
      <c r="L204" s="173"/>
      <c r="M204" s="173"/>
      <c r="N204" s="173"/>
      <c r="O204" s="173"/>
      <c r="P204" s="173"/>
      <c r="Q204" s="173"/>
      <c r="R204" s="173"/>
      <c r="S204" s="173"/>
      <c r="T204" s="173"/>
      <c r="U204" s="173"/>
      <c r="V204" s="173"/>
      <c r="W204" s="173"/>
      <c r="X204" s="173"/>
      <c r="Y204" s="173"/>
      <c r="Z204" s="173"/>
    </row>
    <row r="205" customFormat="false" ht="12" hidden="false" customHeight="true" outlineLevel="0" collapsed="false">
      <c r="A205" s="188" t="n">
        <v>3412</v>
      </c>
      <c r="B205" s="189" t="s">
        <v>631</v>
      </c>
      <c r="C205" s="190" t="s">
        <v>632</v>
      </c>
      <c r="D205" s="193" t="n">
        <v>0</v>
      </c>
      <c r="E205" s="193" t="n">
        <v>0</v>
      </c>
      <c r="F205" s="192" t="str">
        <f aca="false">IF(D205&lt;&gt;0,IF(E205/D205&gt;=100,"&gt;&gt;100",E205/D205*100),"-")</f>
        <v>-</v>
      </c>
      <c r="G205" s="173"/>
      <c r="H205" s="173"/>
      <c r="I205" s="173"/>
      <c r="J205" s="173"/>
      <c r="K205" s="173"/>
      <c r="L205" s="173"/>
      <c r="M205" s="173"/>
      <c r="N205" s="173"/>
      <c r="O205" s="173"/>
      <c r="P205" s="173"/>
      <c r="Q205" s="173"/>
      <c r="R205" s="173"/>
      <c r="S205" s="173"/>
      <c r="T205" s="173"/>
      <c r="U205" s="173"/>
      <c r="V205" s="173"/>
      <c r="W205" s="173"/>
      <c r="X205" s="173"/>
      <c r="Y205" s="173"/>
      <c r="Z205" s="173"/>
    </row>
    <row r="206" customFormat="false" ht="12.75" hidden="false" customHeight="true" outlineLevel="0" collapsed="false">
      <c r="A206" s="188" t="n">
        <v>3413</v>
      </c>
      <c r="B206" s="189" t="s">
        <v>633</v>
      </c>
      <c r="C206" s="190" t="s">
        <v>634</v>
      </c>
      <c r="D206" s="193" t="n">
        <v>0</v>
      </c>
      <c r="E206" s="193" t="n">
        <v>0</v>
      </c>
      <c r="F206" s="192" t="str">
        <f aca="false">IF(D206&lt;&gt;0,IF(E206/D206&gt;=100,"&gt;&gt;100",E206/D206*100),"-")</f>
        <v>-</v>
      </c>
      <c r="G206" s="173"/>
      <c r="H206" s="173"/>
      <c r="I206" s="173"/>
      <c r="J206" s="173"/>
      <c r="K206" s="173"/>
      <c r="L206" s="173"/>
      <c r="M206" s="173"/>
      <c r="N206" s="173"/>
      <c r="O206" s="173"/>
      <c r="P206" s="173"/>
      <c r="Q206" s="173"/>
      <c r="R206" s="173"/>
      <c r="S206" s="173"/>
      <c r="T206" s="173"/>
      <c r="U206" s="173"/>
      <c r="V206" s="173"/>
      <c r="W206" s="173"/>
      <c r="X206" s="173"/>
      <c r="Y206" s="173"/>
      <c r="Z206" s="173"/>
    </row>
    <row r="207" customFormat="false" ht="12.75" hidden="false" customHeight="true" outlineLevel="0" collapsed="false">
      <c r="A207" s="188" t="n">
        <v>3419</v>
      </c>
      <c r="B207" s="189" t="s">
        <v>635</v>
      </c>
      <c r="C207" s="190" t="s">
        <v>636</v>
      </c>
      <c r="D207" s="193" t="n">
        <v>0</v>
      </c>
      <c r="E207" s="193" t="n">
        <v>0</v>
      </c>
      <c r="F207" s="192" t="str">
        <f aca="false">IF(D207&lt;&gt;0,IF(E207/D207&gt;=100,"&gt;&gt;100",E207/D207*100),"-")</f>
        <v>-</v>
      </c>
      <c r="G207" s="173"/>
      <c r="H207" s="173"/>
      <c r="I207" s="173"/>
      <c r="J207" s="173"/>
      <c r="K207" s="173"/>
      <c r="L207" s="173"/>
      <c r="M207" s="173"/>
      <c r="N207" s="173"/>
      <c r="O207" s="173"/>
      <c r="P207" s="173"/>
      <c r="Q207" s="173"/>
      <c r="R207" s="173"/>
      <c r="S207" s="173"/>
      <c r="T207" s="173"/>
      <c r="U207" s="173"/>
      <c r="V207" s="173"/>
      <c r="W207" s="173"/>
      <c r="X207" s="173"/>
      <c r="Y207" s="173"/>
      <c r="Z207" s="173"/>
    </row>
    <row r="208" customFormat="false" ht="12" hidden="false" customHeight="true" outlineLevel="0" collapsed="false">
      <c r="A208" s="188" t="n">
        <v>342</v>
      </c>
      <c r="B208" s="189" t="s">
        <v>637</v>
      </c>
      <c r="C208" s="190" t="s">
        <v>638</v>
      </c>
      <c r="D208" s="191" t="n">
        <f aca="false">SUM(D209:D215)</f>
        <v>0</v>
      </c>
      <c r="E208" s="191" t="n">
        <f aca="false">SUM(E209:E215)</f>
        <v>0</v>
      </c>
      <c r="F208" s="192" t="str">
        <f aca="false">IF(D208&lt;&gt;0,IF(E208/D208&gt;=100,"&gt;&gt;100",E208/D208*100),"-")</f>
        <v>-</v>
      </c>
      <c r="G208" s="173"/>
      <c r="H208" s="173"/>
      <c r="I208" s="173"/>
      <c r="J208" s="173"/>
      <c r="K208" s="173"/>
      <c r="L208" s="173"/>
      <c r="M208" s="173"/>
      <c r="N208" s="173"/>
      <c r="O208" s="173"/>
      <c r="P208" s="173"/>
      <c r="Q208" s="173"/>
      <c r="R208" s="173"/>
      <c r="S208" s="173"/>
      <c r="T208" s="173"/>
      <c r="U208" s="173"/>
      <c r="V208" s="173"/>
      <c r="W208" s="173"/>
      <c r="X208" s="173"/>
      <c r="Y208" s="173"/>
      <c r="Z208" s="173"/>
    </row>
    <row r="209" customFormat="false" ht="12.75" hidden="false" customHeight="true" outlineLevel="0" collapsed="false">
      <c r="A209" s="188" t="n">
        <v>3421</v>
      </c>
      <c r="B209" s="189" t="s">
        <v>639</v>
      </c>
      <c r="C209" s="190" t="s">
        <v>640</v>
      </c>
      <c r="D209" s="193" t="n">
        <v>0</v>
      </c>
      <c r="E209" s="193" t="n">
        <v>0</v>
      </c>
      <c r="F209" s="192" t="str">
        <f aca="false">IF(D209&lt;&gt;0,IF(E209/D209&gt;=100,"&gt;&gt;100",E209/D209*100),"-")</f>
        <v>-</v>
      </c>
      <c r="G209" s="173"/>
      <c r="H209" s="173"/>
      <c r="I209" s="173"/>
      <c r="J209" s="173"/>
      <c r="K209" s="173"/>
      <c r="L209" s="173"/>
      <c r="M209" s="173"/>
      <c r="N209" s="173"/>
      <c r="O209" s="173"/>
      <c r="P209" s="173"/>
      <c r="Q209" s="173"/>
      <c r="R209" s="173"/>
      <c r="S209" s="173"/>
      <c r="T209" s="173"/>
      <c r="U209" s="173"/>
      <c r="V209" s="173"/>
      <c r="W209" s="173"/>
      <c r="X209" s="173"/>
      <c r="Y209" s="173"/>
      <c r="Z209" s="173"/>
    </row>
    <row r="210" customFormat="false" ht="12.75" hidden="false" customHeight="true" outlineLevel="0" collapsed="false">
      <c r="A210" s="188" t="n">
        <v>3422</v>
      </c>
      <c r="B210" s="194" t="s">
        <v>641</v>
      </c>
      <c r="C210" s="190" t="s">
        <v>642</v>
      </c>
      <c r="D210" s="193" t="n">
        <v>0</v>
      </c>
      <c r="E210" s="193" t="n">
        <v>0</v>
      </c>
      <c r="F210" s="192" t="str">
        <f aca="false">IF(D210&lt;&gt;0,IF(E210/D210&gt;=100,"&gt;&gt;100",E210/D210*100),"-")</f>
        <v>-</v>
      </c>
      <c r="G210" s="173"/>
      <c r="H210" s="173"/>
      <c r="I210" s="173"/>
      <c r="J210" s="173"/>
      <c r="K210" s="173"/>
      <c r="L210" s="173"/>
      <c r="M210" s="173"/>
      <c r="N210" s="173"/>
      <c r="O210" s="173"/>
      <c r="P210" s="173"/>
      <c r="Q210" s="173"/>
      <c r="R210" s="173"/>
      <c r="S210" s="173"/>
      <c r="T210" s="173"/>
      <c r="U210" s="173"/>
      <c r="V210" s="173"/>
      <c r="W210" s="173"/>
      <c r="X210" s="173"/>
      <c r="Y210" s="173"/>
      <c r="Z210" s="173"/>
    </row>
    <row r="211" customFormat="false" ht="12.75" hidden="false" customHeight="true" outlineLevel="0" collapsed="false">
      <c r="A211" s="188" t="n">
        <v>3423</v>
      </c>
      <c r="B211" s="194" t="s">
        <v>643</v>
      </c>
      <c r="C211" s="190" t="s">
        <v>644</v>
      </c>
      <c r="D211" s="193" t="n">
        <v>0</v>
      </c>
      <c r="E211" s="193" t="n">
        <v>0</v>
      </c>
      <c r="F211" s="192" t="str">
        <f aca="false">IF(D211&lt;&gt;0,IF(E211/D211&gt;=100,"&gt;&gt;100",E211/D211*100),"-")</f>
        <v>-</v>
      </c>
      <c r="G211" s="173"/>
      <c r="H211" s="173"/>
      <c r="I211" s="173"/>
      <c r="J211" s="173"/>
      <c r="K211" s="173"/>
      <c r="L211" s="173"/>
      <c r="M211" s="173"/>
      <c r="N211" s="173"/>
      <c r="O211" s="173"/>
      <c r="P211" s="173"/>
      <c r="Q211" s="173"/>
      <c r="R211" s="173"/>
      <c r="S211" s="173"/>
      <c r="T211" s="173"/>
      <c r="U211" s="173"/>
      <c r="V211" s="173"/>
      <c r="W211" s="173"/>
      <c r="X211" s="173"/>
      <c r="Y211" s="173"/>
      <c r="Z211" s="173"/>
    </row>
    <row r="212" customFormat="false" ht="12.75" hidden="false" customHeight="true" outlineLevel="0" collapsed="false">
      <c r="A212" s="188" t="n">
        <v>3425</v>
      </c>
      <c r="B212" s="189" t="s">
        <v>645</v>
      </c>
      <c r="C212" s="190" t="s">
        <v>646</v>
      </c>
      <c r="D212" s="193" t="n">
        <v>0</v>
      </c>
      <c r="E212" s="193" t="n">
        <v>0</v>
      </c>
      <c r="F212" s="192" t="str">
        <f aca="false">IF(D212&lt;&gt;0,IF(E212/D212&gt;=100,"&gt;&gt;100",E212/D212*100),"-")</f>
        <v>-</v>
      </c>
      <c r="G212" s="173"/>
      <c r="H212" s="173"/>
      <c r="I212" s="173"/>
      <c r="J212" s="173"/>
      <c r="K212" s="173"/>
      <c r="L212" s="173"/>
      <c r="M212" s="173"/>
      <c r="N212" s="173"/>
      <c r="O212" s="173"/>
      <c r="P212" s="173"/>
      <c r="Q212" s="173"/>
      <c r="R212" s="173"/>
      <c r="S212" s="173"/>
      <c r="T212" s="173"/>
      <c r="U212" s="173"/>
      <c r="V212" s="173"/>
      <c r="W212" s="173"/>
      <c r="X212" s="173"/>
      <c r="Y212" s="173"/>
      <c r="Z212" s="173"/>
    </row>
    <row r="213" customFormat="false" ht="12.75" hidden="false" customHeight="true" outlineLevel="0" collapsed="false">
      <c r="A213" s="188" t="n">
        <v>3426</v>
      </c>
      <c r="B213" s="189" t="s">
        <v>647</v>
      </c>
      <c r="C213" s="190" t="s">
        <v>648</v>
      </c>
      <c r="D213" s="193" t="n">
        <v>0</v>
      </c>
      <c r="E213" s="193" t="n">
        <v>0</v>
      </c>
      <c r="F213" s="192" t="str">
        <f aca="false">IF(D213&lt;&gt;0,IF(E213/D213&gt;=100,"&gt;&gt;100",E213/D213*100),"-")</f>
        <v>-</v>
      </c>
      <c r="G213" s="173"/>
      <c r="H213" s="173"/>
      <c r="I213" s="173"/>
      <c r="J213" s="173"/>
      <c r="K213" s="173"/>
      <c r="L213" s="173"/>
      <c r="M213" s="173"/>
      <c r="N213" s="173"/>
      <c r="O213" s="173"/>
      <c r="P213" s="173"/>
      <c r="Q213" s="173"/>
      <c r="R213" s="173"/>
      <c r="S213" s="173"/>
      <c r="T213" s="173"/>
      <c r="U213" s="173"/>
      <c r="V213" s="173"/>
      <c r="W213" s="173"/>
      <c r="X213" s="173"/>
      <c r="Y213" s="173"/>
      <c r="Z213" s="173"/>
    </row>
    <row r="214" customFormat="false" ht="12.75" hidden="false" customHeight="true" outlineLevel="0" collapsed="false">
      <c r="A214" s="188" t="n">
        <v>3427</v>
      </c>
      <c r="B214" s="189" t="s">
        <v>649</v>
      </c>
      <c r="C214" s="190" t="s">
        <v>650</v>
      </c>
      <c r="D214" s="193" t="n">
        <v>0</v>
      </c>
      <c r="E214" s="193" t="n">
        <v>0</v>
      </c>
      <c r="F214" s="192" t="str">
        <f aca="false">IF(D214&lt;&gt;0,IF(E214/D214&gt;=100,"&gt;&gt;100",E214/D214*100),"-")</f>
        <v>-</v>
      </c>
      <c r="G214" s="173"/>
      <c r="H214" s="173"/>
      <c r="I214" s="173"/>
      <c r="J214" s="173"/>
      <c r="K214" s="173"/>
      <c r="L214" s="173"/>
      <c r="M214" s="173"/>
      <c r="N214" s="173"/>
      <c r="O214" s="173"/>
      <c r="P214" s="173"/>
      <c r="Q214" s="173"/>
      <c r="R214" s="173"/>
      <c r="S214" s="173"/>
      <c r="T214" s="173"/>
      <c r="U214" s="173"/>
      <c r="V214" s="173"/>
      <c r="W214" s="173"/>
      <c r="X214" s="173"/>
      <c r="Y214" s="173"/>
      <c r="Z214" s="173"/>
    </row>
    <row r="215" customFormat="false" ht="12.75" hidden="false" customHeight="true" outlineLevel="0" collapsed="false">
      <c r="A215" s="188" t="n">
        <v>3428</v>
      </c>
      <c r="B215" s="189" t="s">
        <v>651</v>
      </c>
      <c r="C215" s="190" t="s">
        <v>652</v>
      </c>
      <c r="D215" s="193" t="n">
        <v>0</v>
      </c>
      <c r="E215" s="193" t="n">
        <v>0</v>
      </c>
      <c r="F215" s="192" t="str">
        <f aca="false">IF(D215&lt;&gt;0,IF(E215/D215&gt;=100,"&gt;&gt;100",E215/D215*100),"-")</f>
        <v>-</v>
      </c>
      <c r="G215" s="173"/>
      <c r="H215" s="173"/>
      <c r="I215" s="173"/>
      <c r="J215" s="173"/>
      <c r="K215" s="173"/>
      <c r="L215" s="173"/>
      <c r="M215" s="173"/>
      <c r="N215" s="173"/>
      <c r="O215" s="173"/>
      <c r="P215" s="173"/>
      <c r="Q215" s="173"/>
      <c r="R215" s="173"/>
      <c r="S215" s="173"/>
      <c r="T215" s="173"/>
      <c r="U215" s="173"/>
      <c r="V215" s="173"/>
      <c r="W215" s="173"/>
      <c r="X215" s="173"/>
      <c r="Y215" s="173"/>
      <c r="Z215" s="173"/>
    </row>
    <row r="216" customFormat="false" ht="12.75" hidden="false" customHeight="true" outlineLevel="0" collapsed="false">
      <c r="A216" s="188" t="n">
        <v>343</v>
      </c>
      <c r="B216" s="189" t="s">
        <v>653</v>
      </c>
      <c r="C216" s="190" t="s">
        <v>654</v>
      </c>
      <c r="D216" s="191" t="n">
        <f aca="false">SUM(D217:D220)</f>
        <v>433.44</v>
      </c>
      <c r="E216" s="191" t="n">
        <f aca="false">SUM(E217:E220)</f>
        <v>557.63</v>
      </c>
      <c r="F216" s="192" t="n">
        <f aca="false">IF(D216&lt;&gt;0,IF(E216/D216&gt;=100,"&gt;&gt;100",E216/D216*100),"-")</f>
        <v>128.652177925434</v>
      </c>
      <c r="G216" s="173"/>
      <c r="H216" s="173"/>
      <c r="I216" s="173"/>
      <c r="J216" s="173"/>
      <c r="K216" s="173"/>
      <c r="L216" s="173"/>
      <c r="M216" s="173"/>
      <c r="N216" s="173"/>
      <c r="O216" s="173"/>
      <c r="P216" s="173"/>
      <c r="Q216" s="173"/>
      <c r="R216" s="173"/>
      <c r="S216" s="173"/>
      <c r="T216" s="173"/>
      <c r="U216" s="173"/>
      <c r="V216" s="173"/>
      <c r="W216" s="173"/>
      <c r="X216" s="173"/>
      <c r="Y216" s="173"/>
      <c r="Z216" s="173"/>
    </row>
    <row r="217" customFormat="false" ht="12.75" hidden="false" customHeight="true" outlineLevel="0" collapsed="false">
      <c r="A217" s="188" t="n">
        <v>3431</v>
      </c>
      <c r="B217" s="194" t="s">
        <v>170</v>
      </c>
      <c r="C217" s="190" t="s">
        <v>655</v>
      </c>
      <c r="D217" s="193" t="n">
        <v>433.44</v>
      </c>
      <c r="E217" s="193" t="n">
        <v>557.63</v>
      </c>
      <c r="F217" s="192" t="n">
        <f aca="false">IF(D217&lt;&gt;0,IF(E217/D217&gt;=100,"&gt;&gt;100",E217/D217*100),"-")</f>
        <v>128.652177925434</v>
      </c>
      <c r="G217" s="173"/>
      <c r="H217" s="173"/>
      <c r="I217" s="173"/>
      <c r="J217" s="173"/>
      <c r="K217" s="173"/>
      <c r="L217" s="173"/>
      <c r="M217" s="173"/>
      <c r="N217" s="173"/>
      <c r="O217" s="173"/>
      <c r="P217" s="173"/>
      <c r="Q217" s="173"/>
      <c r="R217" s="173"/>
      <c r="S217" s="173"/>
      <c r="T217" s="173"/>
      <c r="U217" s="173"/>
      <c r="V217" s="173"/>
      <c r="W217" s="173"/>
      <c r="X217" s="173"/>
      <c r="Y217" s="173"/>
      <c r="Z217" s="173"/>
    </row>
    <row r="218" customFormat="false" ht="12.75" hidden="false" customHeight="true" outlineLevel="0" collapsed="false">
      <c r="A218" s="188" t="n">
        <v>3432</v>
      </c>
      <c r="B218" s="189" t="s">
        <v>656</v>
      </c>
      <c r="C218" s="190" t="s">
        <v>657</v>
      </c>
      <c r="D218" s="193" t="n">
        <v>0</v>
      </c>
      <c r="E218" s="193" t="n">
        <v>0</v>
      </c>
      <c r="F218" s="192" t="str">
        <f aca="false">IF(D218&lt;&gt;0,IF(E218/D218&gt;=100,"&gt;&gt;100",E218/D218*100),"-")</f>
        <v>-</v>
      </c>
      <c r="G218" s="173"/>
      <c r="H218" s="173"/>
      <c r="I218" s="173"/>
      <c r="J218" s="173"/>
      <c r="K218" s="173"/>
      <c r="L218" s="173"/>
      <c r="M218" s="173"/>
      <c r="N218" s="173"/>
      <c r="O218" s="173"/>
      <c r="P218" s="173"/>
      <c r="Q218" s="173"/>
      <c r="R218" s="173"/>
      <c r="S218" s="173"/>
      <c r="T218" s="173"/>
      <c r="U218" s="173"/>
      <c r="V218" s="173"/>
      <c r="W218" s="173"/>
      <c r="X218" s="173"/>
      <c r="Y218" s="173"/>
      <c r="Z218" s="173"/>
    </row>
    <row r="219" customFormat="false" ht="12" hidden="false" customHeight="true" outlineLevel="0" collapsed="false">
      <c r="A219" s="188" t="n">
        <v>3433</v>
      </c>
      <c r="B219" s="189" t="s">
        <v>658</v>
      </c>
      <c r="C219" s="190" t="s">
        <v>659</v>
      </c>
      <c r="D219" s="193" t="n">
        <v>0</v>
      </c>
      <c r="E219" s="193" t="n">
        <v>0</v>
      </c>
      <c r="F219" s="192" t="str">
        <f aca="false">IF(D219&lt;&gt;0,IF(E219/D219&gt;=100,"&gt;&gt;100",E219/D219*100),"-")</f>
        <v>-</v>
      </c>
      <c r="G219" s="173"/>
      <c r="H219" s="173"/>
      <c r="I219" s="173"/>
      <c r="J219" s="173"/>
      <c r="K219" s="173"/>
      <c r="L219" s="173"/>
      <c r="M219" s="173"/>
      <c r="N219" s="173"/>
      <c r="O219" s="173"/>
      <c r="P219" s="173"/>
      <c r="Q219" s="173"/>
      <c r="R219" s="173"/>
      <c r="S219" s="173"/>
      <c r="T219" s="173"/>
      <c r="U219" s="173"/>
      <c r="V219" s="173"/>
      <c r="W219" s="173"/>
      <c r="X219" s="173"/>
      <c r="Y219" s="173"/>
      <c r="Z219" s="173"/>
    </row>
    <row r="220" customFormat="false" ht="12.75" hidden="false" customHeight="true" outlineLevel="0" collapsed="false">
      <c r="A220" s="188" t="n">
        <v>3434</v>
      </c>
      <c r="B220" s="189" t="s">
        <v>172</v>
      </c>
      <c r="C220" s="190" t="s">
        <v>660</v>
      </c>
      <c r="D220" s="193" t="n">
        <v>0</v>
      </c>
      <c r="E220" s="193" t="n">
        <v>0</v>
      </c>
      <c r="F220" s="192" t="str">
        <f aca="false">IF(D220&lt;&gt;0,IF(E220/D220&gt;=100,"&gt;&gt;100",E220/D220*100),"-")</f>
        <v>-</v>
      </c>
      <c r="G220" s="173"/>
      <c r="H220" s="173"/>
      <c r="I220" s="173"/>
      <c r="J220" s="173"/>
      <c r="K220" s="173"/>
      <c r="L220" s="173"/>
      <c r="M220" s="173"/>
      <c r="N220" s="173"/>
      <c r="O220" s="173"/>
      <c r="P220" s="173"/>
      <c r="Q220" s="173"/>
      <c r="R220" s="173"/>
      <c r="S220" s="173"/>
      <c r="T220" s="173"/>
      <c r="U220" s="173"/>
      <c r="V220" s="173"/>
      <c r="W220" s="173"/>
      <c r="X220" s="173"/>
      <c r="Y220" s="173"/>
      <c r="Z220" s="173"/>
    </row>
    <row r="221" customFormat="false" ht="12.75" hidden="false" customHeight="true" outlineLevel="0" collapsed="false">
      <c r="A221" s="188" t="n">
        <v>35</v>
      </c>
      <c r="B221" s="189" t="s">
        <v>661</v>
      </c>
      <c r="C221" s="190" t="s">
        <v>662</v>
      </c>
      <c r="D221" s="191" t="n">
        <f aca="false">D222+D225+D229</f>
        <v>0</v>
      </c>
      <c r="E221" s="191" t="n">
        <f aca="false">E222+E225+E229</f>
        <v>0</v>
      </c>
      <c r="F221" s="192" t="str">
        <f aca="false">IF(D221&lt;&gt;0,IF(E221/D221&gt;=100,"&gt;&gt;100",E221/D221*100),"-")</f>
        <v>-</v>
      </c>
      <c r="G221" s="173"/>
      <c r="H221" s="173"/>
      <c r="I221" s="173"/>
      <c r="J221" s="173"/>
      <c r="K221" s="173"/>
      <c r="L221" s="173"/>
      <c r="M221" s="173"/>
      <c r="N221" s="173"/>
      <c r="O221" s="173"/>
      <c r="P221" s="173"/>
      <c r="Q221" s="173"/>
      <c r="R221" s="173"/>
      <c r="S221" s="173"/>
      <c r="T221" s="173"/>
      <c r="U221" s="173"/>
      <c r="V221" s="173"/>
      <c r="W221" s="173"/>
      <c r="X221" s="173"/>
      <c r="Y221" s="173"/>
      <c r="Z221" s="173"/>
    </row>
    <row r="222" customFormat="false" ht="12.75" hidden="false" customHeight="true" outlineLevel="0" collapsed="false">
      <c r="A222" s="188" t="n">
        <v>351</v>
      </c>
      <c r="B222" s="189" t="s">
        <v>663</v>
      </c>
      <c r="C222" s="190" t="s">
        <v>664</v>
      </c>
      <c r="D222" s="191" t="n">
        <f aca="false">SUM(D223:D224)</f>
        <v>0</v>
      </c>
      <c r="E222" s="191" t="n">
        <f aca="false">SUM(E223:E224)</f>
        <v>0</v>
      </c>
      <c r="F222" s="192" t="str">
        <f aca="false">IF(D222&lt;&gt;0,IF(E222/D222&gt;=100,"&gt;&gt;100",E222/D222*100),"-")</f>
        <v>-</v>
      </c>
      <c r="G222" s="173"/>
      <c r="H222" s="173"/>
      <c r="I222" s="173"/>
      <c r="J222" s="173"/>
      <c r="K222" s="173"/>
      <c r="L222" s="173"/>
      <c r="M222" s="173"/>
      <c r="N222" s="173"/>
      <c r="O222" s="173"/>
      <c r="P222" s="173"/>
      <c r="Q222" s="173"/>
      <c r="R222" s="173"/>
      <c r="S222" s="173"/>
      <c r="T222" s="173"/>
      <c r="U222" s="173"/>
      <c r="V222" s="173"/>
      <c r="W222" s="173"/>
      <c r="X222" s="173"/>
      <c r="Y222" s="173"/>
      <c r="Z222" s="173"/>
    </row>
    <row r="223" customFormat="false" ht="12" hidden="false" customHeight="true" outlineLevel="0" collapsed="false">
      <c r="A223" s="188" t="n">
        <v>3511</v>
      </c>
      <c r="B223" s="189" t="s">
        <v>665</v>
      </c>
      <c r="C223" s="190" t="s">
        <v>666</v>
      </c>
      <c r="D223" s="193" t="n">
        <v>0</v>
      </c>
      <c r="E223" s="193" t="n">
        <v>0</v>
      </c>
      <c r="F223" s="192" t="str">
        <f aca="false">IF(D223&lt;&gt;0,IF(E223/D223&gt;=100,"&gt;&gt;100",E223/D223*100),"-")</f>
        <v>-</v>
      </c>
      <c r="G223" s="173"/>
      <c r="H223" s="173"/>
      <c r="I223" s="173"/>
      <c r="J223" s="173"/>
      <c r="K223" s="173"/>
      <c r="L223" s="173"/>
      <c r="M223" s="173"/>
      <c r="N223" s="173"/>
      <c r="O223" s="173"/>
      <c r="P223" s="173"/>
      <c r="Q223" s="173"/>
      <c r="R223" s="173"/>
      <c r="S223" s="173"/>
      <c r="T223" s="173"/>
      <c r="U223" s="173"/>
      <c r="V223" s="173"/>
      <c r="W223" s="173"/>
      <c r="X223" s="173"/>
      <c r="Y223" s="173"/>
      <c r="Z223" s="173"/>
    </row>
    <row r="224" customFormat="false" ht="12" hidden="false" customHeight="true" outlineLevel="0" collapsed="false">
      <c r="A224" s="188" t="n">
        <v>3512</v>
      </c>
      <c r="B224" s="189" t="s">
        <v>667</v>
      </c>
      <c r="C224" s="190" t="s">
        <v>668</v>
      </c>
      <c r="D224" s="193" t="n">
        <v>0</v>
      </c>
      <c r="E224" s="193" t="n">
        <v>0</v>
      </c>
      <c r="F224" s="192" t="str">
        <f aca="false">IF(D224&lt;&gt;0,IF(E224/D224&gt;=100,"&gt;&gt;100",E224/D224*100),"-")</f>
        <v>-</v>
      </c>
      <c r="G224" s="173"/>
      <c r="H224" s="173"/>
      <c r="I224" s="173"/>
      <c r="J224" s="173"/>
      <c r="K224" s="173"/>
      <c r="L224" s="173"/>
      <c r="M224" s="173"/>
      <c r="N224" s="173"/>
      <c r="O224" s="173"/>
      <c r="P224" s="173"/>
      <c r="Q224" s="173"/>
      <c r="R224" s="173"/>
      <c r="S224" s="173"/>
      <c r="T224" s="173"/>
      <c r="U224" s="173"/>
      <c r="V224" s="173"/>
      <c r="W224" s="173"/>
      <c r="X224" s="173"/>
      <c r="Y224" s="173"/>
      <c r="Z224" s="173"/>
    </row>
    <row r="225" customFormat="false" ht="12.75" hidden="false" customHeight="true" outlineLevel="0" collapsed="false">
      <c r="A225" s="188" t="n">
        <v>352</v>
      </c>
      <c r="B225" s="189" t="s">
        <v>669</v>
      </c>
      <c r="C225" s="190" t="s">
        <v>670</v>
      </c>
      <c r="D225" s="191" t="n">
        <f aca="false">SUM(D226:D228)</f>
        <v>0</v>
      </c>
      <c r="E225" s="191" t="n">
        <f aca="false">SUM(E226:E228)</f>
        <v>0</v>
      </c>
      <c r="F225" s="192" t="str">
        <f aca="false">IF(D225&lt;&gt;0,IF(E225/D225&gt;=100,"&gt;&gt;100",E225/D225*100),"-")</f>
        <v>-</v>
      </c>
      <c r="G225" s="173"/>
      <c r="H225" s="173"/>
      <c r="I225" s="173"/>
      <c r="J225" s="173"/>
      <c r="K225" s="173"/>
      <c r="L225" s="173"/>
      <c r="M225" s="173"/>
      <c r="N225" s="173"/>
      <c r="O225" s="173"/>
      <c r="P225" s="173"/>
      <c r="Q225" s="173"/>
      <c r="R225" s="173"/>
      <c r="S225" s="173"/>
      <c r="T225" s="173"/>
      <c r="U225" s="173"/>
      <c r="V225" s="173"/>
      <c r="W225" s="173"/>
      <c r="X225" s="173"/>
      <c r="Y225" s="173"/>
      <c r="Z225" s="173"/>
    </row>
    <row r="226" customFormat="false" ht="12.75" hidden="false" customHeight="true" outlineLevel="0" collapsed="false">
      <c r="A226" s="188" t="n">
        <v>3521</v>
      </c>
      <c r="B226" s="189" t="s">
        <v>671</v>
      </c>
      <c r="C226" s="190" t="s">
        <v>672</v>
      </c>
      <c r="D226" s="193" t="n">
        <v>0</v>
      </c>
      <c r="E226" s="193" t="n">
        <v>0</v>
      </c>
      <c r="F226" s="192" t="str">
        <f aca="false">IF(D226&lt;&gt;0,IF(E226/D226&gt;=100,"&gt;&gt;100",E226/D226*100),"-")</f>
        <v>-</v>
      </c>
      <c r="G226" s="173"/>
      <c r="H226" s="173"/>
      <c r="I226" s="173"/>
      <c r="J226" s="173"/>
      <c r="K226" s="173"/>
      <c r="L226" s="173"/>
      <c r="M226" s="173"/>
      <c r="N226" s="173"/>
      <c r="O226" s="173"/>
      <c r="P226" s="173"/>
      <c r="Q226" s="173"/>
      <c r="R226" s="173"/>
      <c r="S226" s="173"/>
      <c r="T226" s="173"/>
      <c r="U226" s="173"/>
      <c r="V226" s="173"/>
      <c r="W226" s="173"/>
      <c r="X226" s="173"/>
      <c r="Y226" s="173"/>
      <c r="Z226" s="173"/>
    </row>
    <row r="227" customFormat="false" ht="12.75" hidden="false" customHeight="true" outlineLevel="0" collapsed="false">
      <c r="A227" s="188" t="n">
        <v>3522</v>
      </c>
      <c r="B227" s="189" t="s">
        <v>673</v>
      </c>
      <c r="C227" s="190" t="s">
        <v>674</v>
      </c>
      <c r="D227" s="193" t="n">
        <v>0</v>
      </c>
      <c r="E227" s="193" t="n">
        <v>0</v>
      </c>
      <c r="F227" s="192" t="str">
        <f aca="false">IF(D227&lt;&gt;0,IF(E227/D227&gt;=100,"&gt;&gt;100",E227/D227*100),"-")</f>
        <v>-</v>
      </c>
      <c r="G227" s="173"/>
      <c r="H227" s="173"/>
      <c r="I227" s="173"/>
      <c r="J227" s="173"/>
      <c r="K227" s="173"/>
      <c r="L227" s="173"/>
      <c r="M227" s="173"/>
      <c r="N227" s="173"/>
      <c r="O227" s="173"/>
      <c r="P227" s="173"/>
      <c r="Q227" s="173"/>
      <c r="R227" s="173"/>
      <c r="S227" s="173"/>
      <c r="T227" s="173"/>
      <c r="U227" s="173"/>
      <c r="V227" s="173"/>
      <c r="W227" s="173"/>
      <c r="X227" s="173"/>
      <c r="Y227" s="173"/>
      <c r="Z227" s="173"/>
    </row>
    <row r="228" customFormat="false" ht="12" hidden="false" customHeight="true" outlineLevel="0" collapsed="false">
      <c r="A228" s="188" t="n">
        <v>3523</v>
      </c>
      <c r="B228" s="189" t="s">
        <v>675</v>
      </c>
      <c r="C228" s="190" t="s">
        <v>676</v>
      </c>
      <c r="D228" s="193" t="n">
        <v>0</v>
      </c>
      <c r="E228" s="193" t="n">
        <v>0</v>
      </c>
      <c r="F228" s="192" t="str">
        <f aca="false">IF(D228&lt;&gt;0,IF(E228/D228&gt;=100,"&gt;&gt;100",E228/D228*100),"-")</f>
        <v>-</v>
      </c>
      <c r="G228" s="173"/>
      <c r="H228" s="173"/>
      <c r="I228" s="173"/>
      <c r="J228" s="173"/>
      <c r="K228" s="173"/>
      <c r="L228" s="173"/>
      <c r="M228" s="173"/>
      <c r="N228" s="173"/>
      <c r="O228" s="173"/>
      <c r="P228" s="173"/>
      <c r="Q228" s="173"/>
      <c r="R228" s="173"/>
      <c r="S228" s="173"/>
      <c r="T228" s="173"/>
      <c r="U228" s="173"/>
      <c r="V228" s="173"/>
      <c r="W228" s="173"/>
      <c r="X228" s="173"/>
      <c r="Y228" s="173"/>
      <c r="Z228" s="173"/>
    </row>
    <row r="229" customFormat="false" ht="12.75" hidden="false" customHeight="true" outlineLevel="0" collapsed="false">
      <c r="A229" s="188" t="s">
        <v>677</v>
      </c>
      <c r="B229" s="189" t="s">
        <v>678</v>
      </c>
      <c r="C229" s="190" t="s">
        <v>677</v>
      </c>
      <c r="D229" s="193" t="n">
        <v>0</v>
      </c>
      <c r="E229" s="193" t="n">
        <v>0</v>
      </c>
      <c r="F229" s="192" t="str">
        <f aca="false">IF(D229&lt;&gt;0,IF(E229/D229&gt;=100,"&gt;&gt;100",E229/D229*100),"-")</f>
        <v>-</v>
      </c>
      <c r="G229" s="173"/>
      <c r="H229" s="173"/>
      <c r="I229" s="173"/>
      <c r="J229" s="173"/>
      <c r="K229" s="173"/>
      <c r="L229" s="173"/>
      <c r="M229" s="173"/>
      <c r="N229" s="173"/>
      <c r="O229" s="173"/>
      <c r="P229" s="173"/>
      <c r="Q229" s="173"/>
      <c r="R229" s="173"/>
      <c r="S229" s="173"/>
      <c r="T229" s="173"/>
      <c r="U229" s="173"/>
      <c r="V229" s="173"/>
      <c r="W229" s="173"/>
      <c r="X229" s="173"/>
      <c r="Y229" s="173"/>
      <c r="Z229" s="173"/>
    </row>
    <row r="230" customFormat="false" ht="12" hidden="false" customHeight="true" outlineLevel="0" collapsed="false">
      <c r="A230" s="188" t="n">
        <v>36</v>
      </c>
      <c r="B230" s="189" t="s">
        <v>679</v>
      </c>
      <c r="C230" s="190" t="s">
        <v>680</v>
      </c>
      <c r="D230" s="191" t="n">
        <f aca="false">D231+D234+D237+D242+D246+D250+D254+D257</f>
        <v>0</v>
      </c>
      <c r="E230" s="191" t="n">
        <f aca="false">E231+E234+E237+E242+E246+E250+E254+E257</f>
        <v>0</v>
      </c>
      <c r="F230" s="192" t="str">
        <f aca="false">IF(D230&lt;&gt;0,IF(E230/D230&gt;=100,"&gt;&gt;100",E230/D230*100),"-")</f>
        <v>-</v>
      </c>
      <c r="G230" s="173"/>
      <c r="H230" s="173"/>
      <c r="I230" s="173"/>
      <c r="J230" s="173"/>
      <c r="K230" s="173"/>
      <c r="L230" s="173"/>
      <c r="M230" s="173"/>
      <c r="N230" s="173"/>
      <c r="O230" s="173"/>
      <c r="P230" s="173"/>
      <c r="Q230" s="173"/>
      <c r="R230" s="173"/>
      <c r="S230" s="173"/>
      <c r="T230" s="173"/>
      <c r="U230" s="173"/>
      <c r="V230" s="173"/>
      <c r="W230" s="173"/>
      <c r="X230" s="173"/>
      <c r="Y230" s="173"/>
      <c r="Z230" s="173"/>
    </row>
    <row r="231" customFormat="false" ht="12.75" hidden="false" customHeight="true" outlineLevel="0" collapsed="false">
      <c r="A231" s="188" t="n">
        <v>361</v>
      </c>
      <c r="B231" s="189" t="s">
        <v>681</v>
      </c>
      <c r="C231" s="190" t="s">
        <v>682</v>
      </c>
      <c r="D231" s="191" t="n">
        <f aca="false">SUM(D232:D233)</f>
        <v>0</v>
      </c>
      <c r="E231" s="191" t="n">
        <f aca="false">SUM(E232:E233)</f>
        <v>0</v>
      </c>
      <c r="F231" s="192" t="str">
        <f aca="false">IF(D231&lt;&gt;0,IF(E231/D231&gt;=100,"&gt;&gt;100",E231/D231*100),"-")</f>
        <v>-</v>
      </c>
      <c r="G231" s="173"/>
      <c r="H231" s="173"/>
      <c r="I231" s="173"/>
      <c r="J231" s="173"/>
      <c r="K231" s="173"/>
      <c r="L231" s="173"/>
      <c r="M231" s="173"/>
      <c r="N231" s="173"/>
      <c r="O231" s="173"/>
      <c r="P231" s="173"/>
      <c r="Q231" s="173"/>
      <c r="R231" s="173"/>
      <c r="S231" s="173"/>
      <c r="T231" s="173"/>
      <c r="U231" s="173"/>
      <c r="V231" s="173"/>
      <c r="W231" s="173"/>
      <c r="X231" s="173"/>
      <c r="Y231" s="173"/>
      <c r="Z231" s="173"/>
    </row>
    <row r="232" customFormat="false" ht="12.75" hidden="false" customHeight="true" outlineLevel="0" collapsed="false">
      <c r="A232" s="188" t="n">
        <v>3611</v>
      </c>
      <c r="B232" s="189" t="s">
        <v>683</v>
      </c>
      <c r="C232" s="190" t="s">
        <v>684</v>
      </c>
      <c r="D232" s="193" t="n">
        <v>0</v>
      </c>
      <c r="E232" s="193" t="n">
        <v>0</v>
      </c>
      <c r="F232" s="192" t="str">
        <f aca="false">IF(D232&lt;&gt;0,IF(E232/D232&gt;=100,"&gt;&gt;100",E232/D232*100),"-")</f>
        <v>-</v>
      </c>
      <c r="G232" s="173"/>
      <c r="H232" s="173"/>
      <c r="I232" s="173"/>
      <c r="J232" s="173"/>
      <c r="K232" s="173"/>
      <c r="L232" s="173"/>
      <c r="M232" s="173"/>
      <c r="N232" s="173"/>
      <c r="O232" s="173"/>
      <c r="P232" s="173"/>
      <c r="Q232" s="173"/>
      <c r="R232" s="173"/>
      <c r="S232" s="173"/>
      <c r="T232" s="173"/>
      <c r="U232" s="173"/>
      <c r="V232" s="173"/>
      <c r="W232" s="173"/>
      <c r="X232" s="173"/>
      <c r="Y232" s="173"/>
      <c r="Z232" s="173"/>
    </row>
    <row r="233" customFormat="false" ht="12.75" hidden="false" customHeight="true" outlineLevel="0" collapsed="false">
      <c r="A233" s="188" t="n">
        <v>3612</v>
      </c>
      <c r="B233" s="189" t="s">
        <v>685</v>
      </c>
      <c r="C233" s="190" t="s">
        <v>686</v>
      </c>
      <c r="D233" s="193" t="n">
        <v>0</v>
      </c>
      <c r="E233" s="193" t="n">
        <v>0</v>
      </c>
      <c r="F233" s="192" t="str">
        <f aca="false">IF(D233&lt;&gt;0,IF(E233/D233&gt;=100,"&gt;&gt;100",E233/D233*100),"-")</f>
        <v>-</v>
      </c>
      <c r="G233" s="173"/>
      <c r="H233" s="173"/>
      <c r="I233" s="173"/>
      <c r="J233" s="173"/>
      <c r="K233" s="173"/>
      <c r="L233" s="173"/>
      <c r="M233" s="173"/>
      <c r="N233" s="173"/>
      <c r="O233" s="173"/>
      <c r="P233" s="173"/>
      <c r="Q233" s="173"/>
      <c r="R233" s="173"/>
      <c r="S233" s="173"/>
      <c r="T233" s="173"/>
      <c r="U233" s="173"/>
      <c r="V233" s="173"/>
      <c r="W233" s="173"/>
      <c r="X233" s="173"/>
      <c r="Y233" s="173"/>
      <c r="Z233" s="173"/>
    </row>
    <row r="234" customFormat="false" ht="12.75" hidden="false" customHeight="true" outlineLevel="0" collapsed="false">
      <c r="A234" s="188" t="n">
        <v>362</v>
      </c>
      <c r="B234" s="189" t="s">
        <v>687</v>
      </c>
      <c r="C234" s="190" t="s">
        <v>688</v>
      </c>
      <c r="D234" s="191" t="n">
        <f aca="false">SUM(D235:D236)</f>
        <v>0</v>
      </c>
      <c r="E234" s="191" t="n">
        <f aca="false">SUM(E235:E236)</f>
        <v>0</v>
      </c>
      <c r="F234" s="192" t="str">
        <f aca="false">IF(D234&lt;&gt;0,IF(E234/D234&gt;=100,"&gt;&gt;100",E234/D234*100),"-")</f>
        <v>-</v>
      </c>
      <c r="G234" s="173"/>
      <c r="H234" s="173"/>
      <c r="I234" s="173"/>
      <c r="J234" s="173"/>
      <c r="K234" s="173"/>
      <c r="L234" s="173"/>
      <c r="M234" s="173"/>
      <c r="N234" s="173"/>
      <c r="O234" s="173"/>
      <c r="P234" s="173"/>
      <c r="Q234" s="173"/>
      <c r="R234" s="173"/>
      <c r="S234" s="173"/>
      <c r="T234" s="173"/>
      <c r="U234" s="173"/>
      <c r="V234" s="173"/>
      <c r="W234" s="173"/>
      <c r="X234" s="173"/>
      <c r="Y234" s="173"/>
      <c r="Z234" s="173"/>
    </row>
    <row r="235" customFormat="false" ht="12" hidden="false" customHeight="true" outlineLevel="0" collapsed="false">
      <c r="A235" s="188" t="n">
        <v>3621</v>
      </c>
      <c r="B235" s="189" t="s">
        <v>689</v>
      </c>
      <c r="C235" s="190" t="s">
        <v>690</v>
      </c>
      <c r="D235" s="193" t="n">
        <v>0</v>
      </c>
      <c r="E235" s="193" t="n">
        <v>0</v>
      </c>
      <c r="F235" s="192" t="str">
        <f aca="false">IF(D235&lt;&gt;0,IF(E235/D235&gt;=100,"&gt;&gt;100",E235/D235*100),"-")</f>
        <v>-</v>
      </c>
      <c r="G235" s="173"/>
      <c r="H235" s="173"/>
      <c r="I235" s="173"/>
      <c r="J235" s="173"/>
      <c r="K235" s="173"/>
      <c r="L235" s="173"/>
      <c r="M235" s="173"/>
      <c r="N235" s="173"/>
      <c r="O235" s="173"/>
      <c r="P235" s="173"/>
      <c r="Q235" s="173"/>
      <c r="R235" s="173"/>
      <c r="S235" s="173"/>
      <c r="T235" s="173"/>
      <c r="U235" s="173"/>
      <c r="V235" s="173"/>
      <c r="W235" s="173"/>
      <c r="X235" s="173"/>
      <c r="Y235" s="173"/>
      <c r="Z235" s="173"/>
    </row>
    <row r="236" customFormat="false" ht="12.75" hidden="false" customHeight="true" outlineLevel="0" collapsed="false">
      <c r="A236" s="188" t="n">
        <v>3622</v>
      </c>
      <c r="B236" s="189" t="s">
        <v>691</v>
      </c>
      <c r="C236" s="190" t="s">
        <v>692</v>
      </c>
      <c r="D236" s="193" t="n">
        <v>0</v>
      </c>
      <c r="E236" s="193" t="n">
        <v>0</v>
      </c>
      <c r="F236" s="192" t="str">
        <f aca="false">IF(D236&lt;&gt;0,IF(E236/D236&gt;=100,"&gt;&gt;100",E236/D236*100),"-")</f>
        <v>-</v>
      </c>
      <c r="G236" s="173"/>
      <c r="H236" s="173"/>
      <c r="I236" s="173"/>
      <c r="J236" s="173"/>
      <c r="K236" s="173"/>
      <c r="L236" s="173"/>
      <c r="M236" s="173"/>
      <c r="N236" s="173"/>
      <c r="O236" s="173"/>
      <c r="P236" s="173"/>
      <c r="Q236" s="173"/>
      <c r="R236" s="173"/>
      <c r="S236" s="173"/>
      <c r="T236" s="173"/>
      <c r="U236" s="173"/>
      <c r="V236" s="173"/>
      <c r="W236" s="173"/>
      <c r="X236" s="173"/>
      <c r="Y236" s="173"/>
      <c r="Z236" s="173"/>
    </row>
    <row r="237" customFormat="false" ht="12.75" hidden="false" customHeight="true" outlineLevel="0" collapsed="false">
      <c r="A237" s="188" t="n">
        <v>363</v>
      </c>
      <c r="B237" s="189" t="s">
        <v>693</v>
      </c>
      <c r="C237" s="190" t="s">
        <v>694</v>
      </c>
      <c r="D237" s="191" t="n">
        <f aca="false">SUM(D238:D241)</f>
        <v>0</v>
      </c>
      <c r="E237" s="191" t="n">
        <f aca="false">SUM(E238:E241)</f>
        <v>0</v>
      </c>
      <c r="F237" s="192" t="str">
        <f aca="false">IF(D237&lt;&gt;0,IF(E237/D237&gt;=100,"&gt;&gt;100",E237/D237*100),"-")</f>
        <v>-</v>
      </c>
      <c r="G237" s="173"/>
      <c r="H237" s="173"/>
      <c r="I237" s="173"/>
      <c r="J237" s="173"/>
      <c r="K237" s="173"/>
      <c r="L237" s="173"/>
      <c r="M237" s="173"/>
      <c r="N237" s="173"/>
      <c r="O237" s="173"/>
      <c r="P237" s="173"/>
      <c r="Q237" s="173"/>
      <c r="R237" s="173"/>
      <c r="S237" s="173"/>
      <c r="T237" s="173"/>
      <c r="U237" s="173"/>
      <c r="V237" s="173"/>
      <c r="W237" s="173"/>
      <c r="X237" s="173"/>
      <c r="Y237" s="173"/>
      <c r="Z237" s="173"/>
    </row>
    <row r="238" customFormat="false" ht="12.75" hidden="false" customHeight="true" outlineLevel="0" collapsed="false">
      <c r="A238" s="188" t="n">
        <v>3631</v>
      </c>
      <c r="B238" s="189" t="s">
        <v>695</v>
      </c>
      <c r="C238" s="190" t="s">
        <v>696</v>
      </c>
      <c r="D238" s="193" t="n">
        <v>0</v>
      </c>
      <c r="E238" s="193" t="n">
        <v>0</v>
      </c>
      <c r="F238" s="192" t="str">
        <f aca="false">IF(D238&lt;&gt;0,IF(E238/D238&gt;=100,"&gt;&gt;100",E238/D238*100),"-")</f>
        <v>-</v>
      </c>
      <c r="G238" s="173"/>
      <c r="H238" s="173"/>
      <c r="I238" s="173"/>
      <c r="J238" s="173"/>
      <c r="K238" s="173"/>
      <c r="L238" s="173"/>
      <c r="M238" s="173"/>
      <c r="N238" s="173"/>
      <c r="O238" s="173"/>
      <c r="P238" s="173"/>
      <c r="Q238" s="173"/>
      <c r="R238" s="173"/>
      <c r="S238" s="173"/>
      <c r="T238" s="173"/>
      <c r="U238" s="173"/>
      <c r="V238" s="173"/>
      <c r="W238" s="173"/>
      <c r="X238" s="173"/>
      <c r="Y238" s="173"/>
      <c r="Z238" s="173"/>
    </row>
    <row r="239" customFormat="false" ht="12.75" hidden="false" customHeight="true" outlineLevel="0" collapsed="false">
      <c r="A239" s="188" t="n">
        <v>3632</v>
      </c>
      <c r="B239" s="189" t="s">
        <v>697</v>
      </c>
      <c r="C239" s="190" t="s">
        <v>698</v>
      </c>
      <c r="D239" s="193" t="n">
        <v>0</v>
      </c>
      <c r="E239" s="193" t="n">
        <v>0</v>
      </c>
      <c r="F239" s="192" t="str">
        <f aca="false">IF(D239&lt;&gt;0,IF(E239/D239&gt;=100,"&gt;&gt;100",E239/D239*100),"-")</f>
        <v>-</v>
      </c>
      <c r="G239" s="173"/>
      <c r="H239" s="173"/>
      <c r="I239" s="173"/>
      <c r="J239" s="173"/>
      <c r="K239" s="173"/>
      <c r="L239" s="173"/>
      <c r="M239" s="173"/>
      <c r="N239" s="173"/>
      <c r="O239" s="173"/>
      <c r="P239" s="173"/>
      <c r="Q239" s="173"/>
      <c r="R239" s="173"/>
      <c r="S239" s="173"/>
      <c r="T239" s="173"/>
      <c r="U239" s="173"/>
      <c r="V239" s="173"/>
      <c r="W239" s="173"/>
      <c r="X239" s="173"/>
      <c r="Y239" s="173"/>
      <c r="Z239" s="173"/>
    </row>
    <row r="240" customFormat="false" ht="12" hidden="false" customHeight="true" outlineLevel="0" collapsed="false">
      <c r="A240" s="188" t="s">
        <v>699</v>
      </c>
      <c r="B240" s="189" t="s">
        <v>700</v>
      </c>
      <c r="C240" s="190" t="s">
        <v>699</v>
      </c>
      <c r="D240" s="193" t="n">
        <v>0</v>
      </c>
      <c r="E240" s="193" t="n">
        <v>0</v>
      </c>
      <c r="F240" s="192" t="str">
        <f aca="false">IF(D240&lt;&gt;0,IF(E240/D240&gt;=100,"&gt;&gt;100",E240/D240*100),"-")</f>
        <v>-</v>
      </c>
      <c r="G240" s="173"/>
      <c r="H240" s="173"/>
      <c r="I240" s="173"/>
      <c r="J240" s="173"/>
      <c r="K240" s="173"/>
      <c r="L240" s="173"/>
      <c r="M240" s="173"/>
      <c r="N240" s="173"/>
      <c r="O240" s="173"/>
      <c r="P240" s="173"/>
      <c r="Q240" s="173"/>
      <c r="R240" s="173"/>
      <c r="S240" s="173"/>
      <c r="T240" s="173"/>
      <c r="U240" s="173"/>
      <c r="V240" s="173"/>
      <c r="W240" s="173"/>
      <c r="X240" s="173"/>
      <c r="Y240" s="173"/>
      <c r="Z240" s="173"/>
    </row>
    <row r="241" customFormat="false" ht="12" hidden="false" customHeight="true" outlineLevel="0" collapsed="false">
      <c r="A241" s="188" t="s">
        <v>701</v>
      </c>
      <c r="B241" s="189" t="s">
        <v>702</v>
      </c>
      <c r="C241" s="190" t="s">
        <v>701</v>
      </c>
      <c r="D241" s="193" t="n">
        <v>0</v>
      </c>
      <c r="E241" s="193" t="n">
        <v>0</v>
      </c>
      <c r="F241" s="192" t="str">
        <f aca="false">IF(D241&lt;&gt;0,IF(E241/D241&gt;=100,"&gt;&gt;100",E241/D241*100),"-")</f>
        <v>-</v>
      </c>
      <c r="G241" s="173"/>
      <c r="H241" s="173"/>
      <c r="I241" s="173"/>
      <c r="J241" s="173"/>
      <c r="K241" s="173"/>
      <c r="L241" s="173"/>
      <c r="M241" s="173"/>
      <c r="N241" s="173"/>
      <c r="O241" s="173"/>
      <c r="P241" s="173"/>
      <c r="Q241" s="173"/>
      <c r="R241" s="173"/>
      <c r="S241" s="173"/>
      <c r="T241" s="173"/>
      <c r="U241" s="173"/>
      <c r="V241" s="173"/>
      <c r="W241" s="173"/>
      <c r="X241" s="173"/>
      <c r="Y241" s="173"/>
      <c r="Z241" s="173"/>
    </row>
    <row r="242" customFormat="false" ht="12" hidden="false" customHeight="true" outlineLevel="0" collapsed="false">
      <c r="A242" s="188" t="s">
        <v>703</v>
      </c>
      <c r="B242" s="189" t="s">
        <v>704</v>
      </c>
      <c r="C242" s="195" t="s">
        <v>703</v>
      </c>
      <c r="D242" s="191" t="n">
        <f aca="false">SUM(D243:D245)</f>
        <v>0</v>
      </c>
      <c r="E242" s="191" t="n">
        <f aca="false">SUM(E243:E245)</f>
        <v>0</v>
      </c>
      <c r="F242" s="197" t="str">
        <f aca="false">IF(D242&lt;&gt;0,IF(E242/D242&gt;=100,"&gt;&gt;100",E242/D242*100),"-")</f>
        <v>-</v>
      </c>
      <c r="G242" s="173"/>
      <c r="H242" s="173"/>
      <c r="I242" s="173"/>
      <c r="J242" s="173"/>
      <c r="K242" s="173"/>
      <c r="L242" s="173"/>
      <c r="M242" s="173"/>
      <c r="N242" s="173"/>
      <c r="O242" s="173"/>
      <c r="P242" s="173"/>
      <c r="Q242" s="173"/>
      <c r="R242" s="173"/>
      <c r="S242" s="173"/>
      <c r="T242" s="173"/>
      <c r="U242" s="173"/>
      <c r="V242" s="173"/>
      <c r="W242" s="173"/>
      <c r="X242" s="173"/>
      <c r="Y242" s="173"/>
      <c r="Z242" s="173"/>
    </row>
    <row r="243" customFormat="false" ht="12" hidden="false" customHeight="true" outlineLevel="0" collapsed="false">
      <c r="A243" s="188" t="s">
        <v>705</v>
      </c>
      <c r="B243" s="189" t="s">
        <v>382</v>
      </c>
      <c r="C243" s="195" t="s">
        <v>705</v>
      </c>
      <c r="D243" s="193" t="n">
        <v>0</v>
      </c>
      <c r="E243" s="193" t="n">
        <v>0</v>
      </c>
      <c r="F243" s="192" t="str">
        <f aca="false">IF(D243&lt;&gt;0,IF(E243/D243&gt;=100,"&gt;&gt;100",E243/D243*100),"-")</f>
        <v>-</v>
      </c>
      <c r="G243" s="173"/>
      <c r="H243" s="173"/>
      <c r="I243" s="173"/>
      <c r="J243" s="173"/>
      <c r="K243" s="173"/>
      <c r="L243" s="173"/>
      <c r="M243" s="173"/>
      <c r="N243" s="173"/>
      <c r="O243" s="173"/>
      <c r="P243" s="173"/>
      <c r="Q243" s="173"/>
      <c r="R243" s="173"/>
      <c r="S243" s="173"/>
      <c r="T243" s="173"/>
      <c r="U243" s="173"/>
      <c r="V243" s="173"/>
      <c r="W243" s="173"/>
      <c r="X243" s="173"/>
      <c r="Y243" s="173"/>
      <c r="Z243" s="173"/>
    </row>
    <row r="244" customFormat="false" ht="12.75" hidden="false" customHeight="true" outlineLevel="0" collapsed="false">
      <c r="A244" s="188" t="s">
        <v>706</v>
      </c>
      <c r="B244" s="189" t="s">
        <v>384</v>
      </c>
      <c r="C244" s="195" t="s">
        <v>706</v>
      </c>
      <c r="D244" s="193" t="n">
        <v>0</v>
      </c>
      <c r="E244" s="193" t="n">
        <v>0</v>
      </c>
      <c r="F244" s="192" t="str">
        <f aca="false">IF(D244&lt;&gt;0,IF(E244/D244&gt;=100,"&gt;&gt;100",E244/D244*100),"-")</f>
        <v>-</v>
      </c>
      <c r="G244" s="173"/>
      <c r="H244" s="173"/>
      <c r="I244" s="173"/>
      <c r="J244" s="173"/>
      <c r="K244" s="173"/>
      <c r="L244" s="173"/>
      <c r="M244" s="173"/>
      <c r="N244" s="173"/>
      <c r="O244" s="173"/>
      <c r="P244" s="173"/>
      <c r="Q244" s="173"/>
      <c r="R244" s="173"/>
      <c r="S244" s="173"/>
      <c r="T244" s="173"/>
      <c r="U244" s="173"/>
      <c r="V244" s="173"/>
      <c r="W244" s="173"/>
      <c r="X244" s="173"/>
      <c r="Y244" s="173"/>
      <c r="Z244" s="173"/>
    </row>
    <row r="245" customFormat="false" ht="12.75" hidden="false" customHeight="true" outlineLevel="0" collapsed="false">
      <c r="A245" s="188" t="s">
        <v>707</v>
      </c>
      <c r="B245" s="189" t="s">
        <v>387</v>
      </c>
      <c r="C245" s="195" t="s">
        <v>707</v>
      </c>
      <c r="D245" s="193" t="n">
        <v>0</v>
      </c>
      <c r="E245" s="193" t="n">
        <v>0</v>
      </c>
      <c r="F245" s="192" t="str">
        <f aca="false">IF(D245&lt;&gt;0,IF(E245/D245&gt;=100,"&gt;&gt;100",E245/D245*100),"-")</f>
        <v>-</v>
      </c>
      <c r="G245" s="173"/>
      <c r="H245" s="173"/>
      <c r="I245" s="173"/>
      <c r="J245" s="173"/>
      <c r="K245" s="173"/>
      <c r="L245" s="173"/>
      <c r="M245" s="173"/>
      <c r="N245" s="173"/>
      <c r="O245" s="173"/>
      <c r="P245" s="173"/>
      <c r="Q245" s="173"/>
      <c r="R245" s="173"/>
      <c r="S245" s="173"/>
      <c r="T245" s="173"/>
      <c r="U245" s="173"/>
      <c r="V245" s="173"/>
      <c r="W245" s="173"/>
      <c r="X245" s="173"/>
      <c r="Y245" s="173"/>
      <c r="Z245" s="173"/>
    </row>
    <row r="246" customFormat="false" ht="12.75" hidden="false" customHeight="true" outlineLevel="0" collapsed="false">
      <c r="A246" s="188" t="s">
        <v>708</v>
      </c>
      <c r="B246" s="189" t="s">
        <v>709</v>
      </c>
      <c r="C246" s="190" t="s">
        <v>708</v>
      </c>
      <c r="D246" s="191" t="n">
        <f aca="false">SUM(D247:D249)</f>
        <v>0</v>
      </c>
      <c r="E246" s="191" t="n">
        <f aca="false">SUM(E247:E249)</f>
        <v>0</v>
      </c>
      <c r="F246" s="192" t="str">
        <f aca="false">IF(D246&lt;&gt;0,IF(E246/D246&gt;=100,"&gt;&gt;100",E246/D246*100),"-")</f>
        <v>-</v>
      </c>
      <c r="G246" s="173"/>
      <c r="H246" s="173"/>
      <c r="I246" s="173"/>
      <c r="J246" s="173"/>
      <c r="K246" s="173"/>
      <c r="L246" s="173"/>
      <c r="M246" s="173"/>
      <c r="N246" s="173"/>
      <c r="O246" s="173"/>
      <c r="P246" s="173"/>
      <c r="Q246" s="173"/>
      <c r="R246" s="173"/>
      <c r="S246" s="173"/>
      <c r="T246" s="173"/>
      <c r="U246" s="173"/>
      <c r="V246" s="173"/>
      <c r="W246" s="173"/>
      <c r="X246" s="173"/>
      <c r="Y246" s="173"/>
      <c r="Z246" s="173"/>
    </row>
    <row r="247" customFormat="false" ht="12" hidden="false" customHeight="true" outlineLevel="0" collapsed="false">
      <c r="A247" s="188" t="s">
        <v>710</v>
      </c>
      <c r="B247" s="189" t="s">
        <v>711</v>
      </c>
      <c r="C247" s="190" t="s">
        <v>710</v>
      </c>
      <c r="D247" s="193" t="n">
        <v>0</v>
      </c>
      <c r="E247" s="193" t="n">
        <v>0</v>
      </c>
      <c r="F247" s="192" t="str">
        <f aca="false">IF(D247&lt;&gt;0,IF(E247/D247&gt;=100,"&gt;&gt;100",E247/D247*100),"-")</f>
        <v>-</v>
      </c>
      <c r="G247" s="173"/>
      <c r="H247" s="173"/>
      <c r="I247" s="173"/>
      <c r="J247" s="173"/>
      <c r="K247" s="173"/>
      <c r="L247" s="173"/>
      <c r="M247" s="173"/>
      <c r="N247" s="173"/>
      <c r="O247" s="173"/>
      <c r="P247" s="173"/>
      <c r="Q247" s="173"/>
      <c r="R247" s="173"/>
      <c r="S247" s="173"/>
      <c r="T247" s="173"/>
      <c r="U247" s="173"/>
      <c r="V247" s="173"/>
      <c r="W247" s="173"/>
      <c r="X247" s="173"/>
      <c r="Y247" s="173"/>
      <c r="Z247" s="173"/>
    </row>
    <row r="248" customFormat="false" ht="12.75" hidden="false" customHeight="true" outlineLevel="0" collapsed="false">
      <c r="A248" s="188" t="s">
        <v>712</v>
      </c>
      <c r="B248" s="189" t="s">
        <v>713</v>
      </c>
      <c r="C248" s="190" t="s">
        <v>712</v>
      </c>
      <c r="D248" s="193" t="n">
        <v>0</v>
      </c>
      <c r="E248" s="193" t="n">
        <v>0</v>
      </c>
      <c r="F248" s="192" t="str">
        <f aca="false">IF(D248&lt;&gt;0,IF(E248/D248&gt;=100,"&gt;&gt;100",E248/D248*100),"-")</f>
        <v>-</v>
      </c>
      <c r="G248" s="173"/>
      <c r="H248" s="173"/>
      <c r="I248" s="173"/>
      <c r="J248" s="173"/>
      <c r="K248" s="173"/>
      <c r="L248" s="173"/>
      <c r="M248" s="173"/>
      <c r="N248" s="173"/>
      <c r="O248" s="173"/>
      <c r="P248" s="173"/>
      <c r="Q248" s="173"/>
      <c r="R248" s="173"/>
      <c r="S248" s="173"/>
      <c r="T248" s="173"/>
      <c r="U248" s="173"/>
      <c r="V248" s="173"/>
      <c r="W248" s="173"/>
      <c r="X248" s="173"/>
      <c r="Y248" s="173"/>
      <c r="Z248" s="173"/>
    </row>
    <row r="249" customFormat="false" ht="12.75" hidden="false" customHeight="true" outlineLevel="0" collapsed="false">
      <c r="A249" s="188" t="s">
        <v>714</v>
      </c>
      <c r="B249" s="189" t="s">
        <v>715</v>
      </c>
      <c r="C249" s="190" t="s">
        <v>714</v>
      </c>
      <c r="D249" s="193" t="n">
        <v>0</v>
      </c>
      <c r="E249" s="193" t="n">
        <v>0</v>
      </c>
      <c r="F249" s="192" t="str">
        <f aca="false">IF(D249&lt;&gt;0,IF(E249/D249&gt;=100,"&gt;&gt;100",E249/D249*100),"-")</f>
        <v>-</v>
      </c>
      <c r="G249" s="173"/>
      <c r="H249" s="173"/>
      <c r="I249" s="173"/>
      <c r="J249" s="173"/>
      <c r="K249" s="173"/>
      <c r="L249" s="173"/>
      <c r="M249" s="173"/>
      <c r="N249" s="173"/>
      <c r="O249" s="173"/>
      <c r="P249" s="173"/>
      <c r="Q249" s="173"/>
      <c r="R249" s="173"/>
      <c r="S249" s="173"/>
      <c r="T249" s="173"/>
      <c r="U249" s="173"/>
      <c r="V249" s="173"/>
      <c r="W249" s="173"/>
      <c r="X249" s="173"/>
      <c r="Y249" s="173"/>
      <c r="Z249" s="173"/>
    </row>
    <row r="250" customFormat="false" ht="12" hidden="false" customHeight="true" outlineLevel="0" collapsed="false">
      <c r="A250" s="188" t="s">
        <v>716</v>
      </c>
      <c r="B250" s="189" t="s">
        <v>717</v>
      </c>
      <c r="C250" s="190" t="s">
        <v>716</v>
      </c>
      <c r="D250" s="191" t="n">
        <f aca="false">SUM(D251:D253)</f>
        <v>0</v>
      </c>
      <c r="E250" s="191" t="n">
        <f aca="false">SUM(E251:E253)</f>
        <v>0</v>
      </c>
      <c r="F250" s="192" t="str">
        <f aca="false">IF(D250&lt;&gt;0,IF(E250/D250&gt;=100,"&gt;&gt;100",E250/D250*100),"-")</f>
        <v>-</v>
      </c>
      <c r="G250" s="173"/>
      <c r="H250" s="173"/>
      <c r="I250" s="173"/>
      <c r="J250" s="173"/>
      <c r="K250" s="173"/>
      <c r="L250" s="173"/>
      <c r="M250" s="173"/>
      <c r="N250" s="173"/>
      <c r="O250" s="173"/>
      <c r="P250" s="173"/>
      <c r="Q250" s="173"/>
      <c r="R250" s="173"/>
      <c r="S250" s="173"/>
      <c r="T250" s="173"/>
      <c r="U250" s="173"/>
      <c r="V250" s="173"/>
      <c r="W250" s="173"/>
      <c r="X250" s="173"/>
      <c r="Y250" s="173"/>
      <c r="Z250" s="173"/>
    </row>
    <row r="251" customFormat="false" ht="12" hidden="false" customHeight="true" outlineLevel="0" collapsed="false">
      <c r="A251" s="188" t="n">
        <v>3672</v>
      </c>
      <c r="B251" s="189" t="s">
        <v>718</v>
      </c>
      <c r="C251" s="190" t="s">
        <v>719</v>
      </c>
      <c r="D251" s="193" t="n">
        <v>0</v>
      </c>
      <c r="E251" s="193" t="n">
        <v>0</v>
      </c>
      <c r="F251" s="192" t="str">
        <f aca="false">IF(D251&lt;&gt;0,IF(E251/D251&gt;=100,"&gt;&gt;100",E251/D251*100),"-")</f>
        <v>-</v>
      </c>
      <c r="G251" s="173"/>
      <c r="H251" s="173"/>
      <c r="I251" s="173"/>
      <c r="J251" s="173"/>
      <c r="K251" s="173"/>
      <c r="L251" s="173"/>
      <c r="M251" s="173"/>
      <c r="N251" s="173"/>
      <c r="O251" s="173"/>
      <c r="P251" s="173"/>
      <c r="Q251" s="173"/>
      <c r="R251" s="173"/>
      <c r="S251" s="173"/>
      <c r="T251" s="173"/>
      <c r="U251" s="173"/>
      <c r="V251" s="173"/>
      <c r="W251" s="173"/>
      <c r="X251" s="173"/>
      <c r="Y251" s="173"/>
      <c r="Z251" s="173"/>
    </row>
    <row r="252" customFormat="false" ht="12" hidden="false" customHeight="true" outlineLevel="0" collapsed="false">
      <c r="A252" s="188" t="n">
        <v>3673</v>
      </c>
      <c r="B252" s="189" t="s">
        <v>720</v>
      </c>
      <c r="C252" s="190" t="s">
        <v>721</v>
      </c>
      <c r="D252" s="193" t="n">
        <v>0</v>
      </c>
      <c r="E252" s="193" t="n">
        <v>0</v>
      </c>
      <c r="F252" s="192" t="str">
        <f aca="false">IF(D252&lt;&gt;0,IF(E252/D252&gt;=100,"&gt;&gt;100",E252/D252*100),"-")</f>
        <v>-</v>
      </c>
      <c r="G252" s="173"/>
      <c r="H252" s="173"/>
      <c r="I252" s="173"/>
      <c r="J252" s="173"/>
      <c r="K252" s="173"/>
      <c r="L252" s="173"/>
      <c r="M252" s="173"/>
      <c r="N252" s="173"/>
      <c r="O252" s="173"/>
      <c r="P252" s="173"/>
      <c r="Q252" s="173"/>
      <c r="R252" s="173"/>
      <c r="S252" s="173"/>
      <c r="T252" s="173"/>
      <c r="U252" s="173"/>
      <c r="V252" s="173"/>
      <c r="W252" s="173"/>
      <c r="X252" s="173"/>
      <c r="Y252" s="173"/>
      <c r="Z252" s="173"/>
    </row>
    <row r="253" customFormat="false" ht="12" hidden="false" customHeight="true" outlineLevel="0" collapsed="false">
      <c r="A253" s="188" t="n">
        <v>3674</v>
      </c>
      <c r="B253" s="189" t="s">
        <v>722</v>
      </c>
      <c r="C253" s="190" t="s">
        <v>723</v>
      </c>
      <c r="D253" s="193" t="n">
        <v>0</v>
      </c>
      <c r="E253" s="193" t="n">
        <v>0</v>
      </c>
      <c r="F253" s="192" t="str">
        <f aca="false">IF(D253&lt;&gt;0,IF(E253/D253&gt;=100,"&gt;&gt;100",E253/D253*100),"-")</f>
        <v>-</v>
      </c>
      <c r="G253" s="173"/>
      <c r="H253" s="173"/>
      <c r="I253" s="173"/>
      <c r="J253" s="173"/>
      <c r="K253" s="173"/>
      <c r="L253" s="173"/>
      <c r="M253" s="173"/>
      <c r="N253" s="173"/>
      <c r="O253" s="173"/>
      <c r="P253" s="173"/>
      <c r="Q253" s="173"/>
      <c r="R253" s="173"/>
      <c r="S253" s="173"/>
      <c r="T253" s="173"/>
      <c r="U253" s="173"/>
      <c r="V253" s="173"/>
      <c r="W253" s="173"/>
      <c r="X253" s="173"/>
      <c r="Y253" s="173"/>
      <c r="Z253" s="173"/>
    </row>
    <row r="254" customFormat="false" ht="12" hidden="false" customHeight="true" outlineLevel="0" collapsed="false">
      <c r="A254" s="188" t="s">
        <v>724</v>
      </c>
      <c r="B254" s="189" t="s">
        <v>725</v>
      </c>
      <c r="C254" s="190" t="s">
        <v>724</v>
      </c>
      <c r="D254" s="191" t="n">
        <f aca="false">SUM(D255:D256)</f>
        <v>0</v>
      </c>
      <c r="E254" s="191" t="n">
        <f aca="false">SUM(E255:E256)</f>
        <v>0</v>
      </c>
      <c r="F254" s="192" t="str">
        <f aca="false">IF(D254&lt;&gt;0,IF(E254/D254&gt;=100,"&gt;&gt;100",E254/D254*100),"-")</f>
        <v>-</v>
      </c>
      <c r="G254" s="173"/>
      <c r="H254" s="173"/>
      <c r="I254" s="173"/>
      <c r="J254" s="173"/>
      <c r="K254" s="173"/>
      <c r="L254" s="173"/>
      <c r="M254" s="173"/>
      <c r="N254" s="173"/>
      <c r="O254" s="173"/>
      <c r="P254" s="173"/>
      <c r="Q254" s="173"/>
      <c r="R254" s="173"/>
      <c r="S254" s="173"/>
      <c r="T254" s="173"/>
      <c r="U254" s="173"/>
      <c r="V254" s="173"/>
      <c r="W254" s="173"/>
      <c r="X254" s="173"/>
      <c r="Y254" s="173"/>
      <c r="Z254" s="173"/>
    </row>
    <row r="255" customFormat="false" ht="12" hidden="false" customHeight="true" outlineLevel="0" collapsed="false">
      <c r="A255" s="188" t="s">
        <v>726</v>
      </c>
      <c r="B255" s="189" t="s">
        <v>95</v>
      </c>
      <c r="C255" s="190" t="s">
        <v>726</v>
      </c>
      <c r="D255" s="193" t="n">
        <v>0</v>
      </c>
      <c r="E255" s="193" t="n">
        <v>0</v>
      </c>
      <c r="F255" s="192" t="str">
        <f aca="false">IF(D255&lt;&gt;0,IF(E255/D255&gt;=100,"&gt;&gt;100",E255/D255*100),"-")</f>
        <v>-</v>
      </c>
      <c r="G255" s="173"/>
      <c r="H255" s="173"/>
      <c r="I255" s="173"/>
      <c r="J255" s="173"/>
      <c r="K255" s="173"/>
      <c r="L255" s="173"/>
      <c r="M255" s="173"/>
      <c r="N255" s="173"/>
      <c r="O255" s="173"/>
      <c r="P255" s="173"/>
      <c r="Q255" s="173"/>
      <c r="R255" s="173"/>
      <c r="S255" s="173"/>
      <c r="T255" s="173"/>
      <c r="U255" s="173"/>
      <c r="V255" s="173"/>
      <c r="W255" s="173"/>
      <c r="X255" s="173"/>
      <c r="Y255" s="173"/>
      <c r="Z255" s="173"/>
    </row>
    <row r="256" customFormat="false" ht="12" hidden="false" customHeight="true" outlineLevel="0" collapsed="false">
      <c r="A256" s="188" t="s">
        <v>727</v>
      </c>
      <c r="B256" s="189" t="s">
        <v>96</v>
      </c>
      <c r="C256" s="190" t="s">
        <v>727</v>
      </c>
      <c r="D256" s="193" t="n">
        <v>0</v>
      </c>
      <c r="E256" s="193" t="n">
        <v>0</v>
      </c>
      <c r="F256" s="192" t="str">
        <f aca="false">IF(D256&lt;&gt;0,IF(E256/D256&gt;=100,"&gt;&gt;100",E256/D256*100),"-")</f>
        <v>-</v>
      </c>
      <c r="G256" s="173"/>
      <c r="H256" s="173"/>
      <c r="I256" s="173"/>
      <c r="J256" s="173"/>
      <c r="K256" s="173"/>
      <c r="L256" s="173"/>
      <c r="M256" s="173"/>
      <c r="N256" s="173"/>
      <c r="O256" s="173"/>
      <c r="P256" s="173"/>
      <c r="Q256" s="173"/>
      <c r="R256" s="173"/>
      <c r="S256" s="173"/>
      <c r="T256" s="173"/>
      <c r="U256" s="173"/>
      <c r="V256" s="173"/>
      <c r="W256" s="173"/>
      <c r="X256" s="173"/>
      <c r="Y256" s="173"/>
      <c r="Z256" s="173"/>
    </row>
    <row r="257" customFormat="false" ht="12" hidden="false" customHeight="true" outlineLevel="0" collapsed="false">
      <c r="A257" s="188" t="s">
        <v>728</v>
      </c>
      <c r="B257" s="189" t="s">
        <v>729</v>
      </c>
      <c r="C257" s="190" t="s">
        <v>728</v>
      </c>
      <c r="D257" s="191" t="n">
        <f aca="false">SUM(D258:D261)</f>
        <v>0</v>
      </c>
      <c r="E257" s="191" t="n">
        <f aca="false">SUM(E258:E261)</f>
        <v>0</v>
      </c>
      <c r="F257" s="192" t="str">
        <f aca="false">IF(D257&lt;&gt;0,IF(E257/D257&gt;=100,"&gt;&gt;100",E257/D257*100),"-")</f>
        <v>-</v>
      </c>
      <c r="G257" s="173"/>
      <c r="H257" s="173"/>
      <c r="I257" s="173"/>
      <c r="J257" s="173"/>
      <c r="K257" s="173"/>
      <c r="L257" s="173"/>
      <c r="M257" s="173"/>
      <c r="N257" s="173"/>
      <c r="O257" s="173"/>
      <c r="P257" s="173"/>
      <c r="Q257" s="173"/>
      <c r="R257" s="173"/>
      <c r="S257" s="173"/>
      <c r="T257" s="173"/>
      <c r="U257" s="173"/>
      <c r="V257" s="173"/>
      <c r="W257" s="173"/>
      <c r="X257" s="173"/>
      <c r="Y257" s="173"/>
      <c r="Z257" s="173"/>
    </row>
    <row r="258" customFormat="false" ht="12.75" hidden="false" customHeight="true" outlineLevel="0" collapsed="false">
      <c r="A258" s="188" t="s">
        <v>730</v>
      </c>
      <c r="B258" s="189" t="s">
        <v>406</v>
      </c>
      <c r="C258" s="190" t="s">
        <v>730</v>
      </c>
      <c r="D258" s="193" t="n">
        <v>0</v>
      </c>
      <c r="E258" s="193" t="n">
        <v>0</v>
      </c>
      <c r="F258" s="192" t="str">
        <f aca="false">IF(D258&lt;&gt;0,IF(E258/D258&gt;=100,"&gt;&gt;100",E258/D258*100),"-")</f>
        <v>-</v>
      </c>
      <c r="G258" s="173"/>
      <c r="H258" s="173"/>
      <c r="I258" s="173"/>
      <c r="J258" s="173"/>
      <c r="K258" s="173"/>
      <c r="L258" s="173"/>
      <c r="M258" s="173"/>
      <c r="N258" s="173"/>
      <c r="O258" s="173"/>
      <c r="P258" s="173"/>
      <c r="Q258" s="173"/>
      <c r="R258" s="173"/>
      <c r="S258" s="173"/>
      <c r="T258" s="173"/>
      <c r="U258" s="173"/>
      <c r="V258" s="173"/>
      <c r="W258" s="173"/>
      <c r="X258" s="173"/>
      <c r="Y258" s="173"/>
      <c r="Z258" s="173"/>
    </row>
    <row r="259" customFormat="false" ht="12.75" hidden="false" customHeight="true" outlineLevel="0" collapsed="false">
      <c r="A259" s="188" t="s">
        <v>731</v>
      </c>
      <c r="B259" s="189" t="s">
        <v>408</v>
      </c>
      <c r="C259" s="190" t="s">
        <v>731</v>
      </c>
      <c r="D259" s="193" t="n">
        <v>0</v>
      </c>
      <c r="E259" s="193" t="n">
        <v>0</v>
      </c>
      <c r="F259" s="192" t="str">
        <f aca="false">IF(D259&lt;&gt;0,IF(E259/D259&gt;=100,"&gt;&gt;100",E259/D259*100),"-")</f>
        <v>-</v>
      </c>
      <c r="G259" s="173"/>
      <c r="H259" s="173"/>
      <c r="I259" s="173"/>
      <c r="J259" s="173"/>
      <c r="K259" s="173"/>
      <c r="L259" s="173"/>
      <c r="M259" s="173"/>
      <c r="N259" s="173"/>
      <c r="O259" s="173"/>
      <c r="P259" s="173"/>
      <c r="Q259" s="173"/>
      <c r="R259" s="173"/>
      <c r="S259" s="173"/>
      <c r="T259" s="173"/>
      <c r="U259" s="173"/>
      <c r="V259" s="173"/>
      <c r="W259" s="173"/>
      <c r="X259" s="173"/>
      <c r="Y259" s="173"/>
      <c r="Z259" s="173"/>
    </row>
    <row r="260" customFormat="false" ht="12.75" hidden="false" customHeight="true" outlineLevel="0" collapsed="false">
      <c r="A260" s="188" t="s">
        <v>732</v>
      </c>
      <c r="B260" s="189" t="s">
        <v>410</v>
      </c>
      <c r="C260" s="190" t="s">
        <v>732</v>
      </c>
      <c r="D260" s="193" t="n">
        <v>0</v>
      </c>
      <c r="E260" s="193" t="n">
        <v>0</v>
      </c>
      <c r="F260" s="192" t="str">
        <f aca="false">IF(D260&lt;&gt;0,IF(E260/D260&gt;=100,"&gt;&gt;100",E260/D260*100),"-")</f>
        <v>-</v>
      </c>
      <c r="G260" s="173"/>
      <c r="H260" s="173"/>
      <c r="I260" s="173"/>
      <c r="J260" s="173"/>
      <c r="K260" s="173"/>
      <c r="L260" s="173"/>
      <c r="M260" s="173"/>
      <c r="N260" s="173"/>
      <c r="O260" s="173"/>
      <c r="P260" s="173"/>
      <c r="Q260" s="173"/>
      <c r="R260" s="173"/>
      <c r="S260" s="173"/>
      <c r="T260" s="173"/>
      <c r="U260" s="173"/>
      <c r="V260" s="173"/>
      <c r="W260" s="173"/>
      <c r="X260" s="173"/>
      <c r="Y260" s="173"/>
      <c r="Z260" s="173"/>
    </row>
    <row r="261" customFormat="false" ht="12.75" hidden="false" customHeight="true" outlineLevel="0" collapsed="false">
      <c r="A261" s="188" t="s">
        <v>733</v>
      </c>
      <c r="B261" s="189" t="s">
        <v>412</v>
      </c>
      <c r="C261" s="190" t="s">
        <v>733</v>
      </c>
      <c r="D261" s="193" t="n">
        <v>0</v>
      </c>
      <c r="E261" s="193" t="n">
        <v>0</v>
      </c>
      <c r="F261" s="192" t="str">
        <f aca="false">IF(D261&lt;&gt;0,IF(E261/D261&gt;=100,"&gt;&gt;100",E261/D261*100),"-")</f>
        <v>-</v>
      </c>
      <c r="G261" s="173"/>
      <c r="H261" s="173"/>
      <c r="I261" s="173"/>
      <c r="J261" s="173"/>
      <c r="K261" s="173"/>
      <c r="L261" s="173"/>
      <c r="M261" s="173"/>
      <c r="N261" s="173"/>
      <c r="O261" s="173"/>
      <c r="P261" s="173"/>
      <c r="Q261" s="173"/>
      <c r="R261" s="173"/>
      <c r="S261" s="173"/>
      <c r="T261" s="173"/>
      <c r="U261" s="173"/>
      <c r="V261" s="173"/>
      <c r="W261" s="173"/>
      <c r="X261" s="173"/>
      <c r="Y261" s="173"/>
      <c r="Z261" s="173"/>
    </row>
    <row r="262" customFormat="false" ht="12.75" hidden="false" customHeight="true" outlineLevel="0" collapsed="false">
      <c r="A262" s="188" t="n">
        <v>37</v>
      </c>
      <c r="B262" s="189" t="s">
        <v>734</v>
      </c>
      <c r="C262" s="190" t="s">
        <v>735</v>
      </c>
      <c r="D262" s="191" t="n">
        <f aca="false">D263+D269</f>
        <v>0</v>
      </c>
      <c r="E262" s="191" t="n">
        <f aca="false">E263+E269</f>
        <v>0</v>
      </c>
      <c r="F262" s="192" t="str">
        <f aca="false">IF(D262&lt;&gt;0,IF(E262/D262&gt;=100,"&gt;&gt;100",E262/D262*100),"-")</f>
        <v>-</v>
      </c>
      <c r="G262" s="173"/>
      <c r="H262" s="173"/>
      <c r="I262" s="173"/>
      <c r="J262" s="173"/>
      <c r="K262" s="173"/>
      <c r="L262" s="173"/>
      <c r="M262" s="173"/>
      <c r="N262" s="173"/>
      <c r="O262" s="173"/>
      <c r="P262" s="173"/>
      <c r="Q262" s="173"/>
      <c r="R262" s="173"/>
      <c r="S262" s="173"/>
      <c r="T262" s="173"/>
      <c r="U262" s="173"/>
      <c r="V262" s="173"/>
      <c r="W262" s="173"/>
      <c r="X262" s="173"/>
      <c r="Y262" s="173"/>
      <c r="Z262" s="173"/>
    </row>
    <row r="263" customFormat="false" ht="12.75" hidden="false" customHeight="true" outlineLevel="0" collapsed="false">
      <c r="A263" s="188" t="n">
        <v>371</v>
      </c>
      <c r="B263" s="189" t="s">
        <v>736</v>
      </c>
      <c r="C263" s="190" t="s">
        <v>737</v>
      </c>
      <c r="D263" s="191" t="n">
        <f aca="false">SUM(D264:D268)</f>
        <v>0</v>
      </c>
      <c r="E263" s="191" t="n">
        <f aca="false">SUM(E264:E268)</f>
        <v>0</v>
      </c>
      <c r="F263" s="192" t="str">
        <f aca="false">IF(D263&lt;&gt;0,IF(E263/D263&gt;=100,"&gt;&gt;100",E263/D263*100),"-")</f>
        <v>-</v>
      </c>
      <c r="G263" s="173"/>
      <c r="H263" s="173"/>
      <c r="I263" s="173"/>
      <c r="J263" s="173"/>
      <c r="K263" s="173"/>
      <c r="L263" s="173"/>
      <c r="M263" s="173"/>
      <c r="N263" s="173"/>
      <c r="O263" s="173"/>
      <c r="P263" s="173"/>
      <c r="Q263" s="173"/>
      <c r="R263" s="173"/>
      <c r="S263" s="173"/>
      <c r="T263" s="173"/>
      <c r="U263" s="173"/>
      <c r="V263" s="173"/>
      <c r="W263" s="173"/>
      <c r="X263" s="173"/>
      <c r="Y263" s="173"/>
      <c r="Z263" s="173"/>
    </row>
    <row r="264" customFormat="false" ht="12.75" hidden="false" customHeight="true" outlineLevel="0" collapsed="false">
      <c r="A264" s="188" t="n">
        <v>3711</v>
      </c>
      <c r="B264" s="189" t="s">
        <v>738</v>
      </c>
      <c r="C264" s="190" t="s">
        <v>739</v>
      </c>
      <c r="D264" s="193" t="n">
        <v>0</v>
      </c>
      <c r="E264" s="193" t="n">
        <v>0</v>
      </c>
      <c r="F264" s="192" t="str">
        <f aca="false">IF(D264&lt;&gt;0,IF(E264/D264&gt;=100,"&gt;&gt;100",E264/D264*100),"-")</f>
        <v>-</v>
      </c>
      <c r="G264" s="173"/>
      <c r="H264" s="173"/>
      <c r="I264" s="173"/>
      <c r="J264" s="173"/>
      <c r="K264" s="173"/>
      <c r="L264" s="173"/>
      <c r="M264" s="173"/>
      <c r="N264" s="173"/>
      <c r="O264" s="173"/>
      <c r="P264" s="173"/>
      <c r="Q264" s="173"/>
      <c r="R264" s="173"/>
      <c r="S264" s="173"/>
      <c r="T264" s="173"/>
      <c r="U264" s="173"/>
      <c r="V264" s="173"/>
      <c r="W264" s="173"/>
      <c r="X264" s="173"/>
      <c r="Y264" s="173"/>
      <c r="Z264" s="173"/>
    </row>
    <row r="265" customFormat="false" ht="12.75" hidden="false" customHeight="true" outlineLevel="0" collapsed="false">
      <c r="A265" s="188" t="n">
        <v>3712</v>
      </c>
      <c r="B265" s="189" t="s">
        <v>740</v>
      </c>
      <c r="C265" s="190" t="s">
        <v>741</v>
      </c>
      <c r="D265" s="193" t="n">
        <v>0</v>
      </c>
      <c r="E265" s="193" t="n">
        <v>0</v>
      </c>
      <c r="F265" s="192" t="str">
        <f aca="false">IF(D265&lt;&gt;0,IF(E265/D265&gt;=100,"&gt;&gt;100",E265/D265*100),"-")</f>
        <v>-</v>
      </c>
      <c r="G265" s="173"/>
      <c r="H265" s="173"/>
      <c r="I265" s="173"/>
      <c r="J265" s="173"/>
      <c r="K265" s="173"/>
      <c r="L265" s="173"/>
      <c r="M265" s="173"/>
      <c r="N265" s="173"/>
      <c r="O265" s="173"/>
      <c r="P265" s="173"/>
      <c r="Q265" s="173"/>
      <c r="R265" s="173"/>
      <c r="S265" s="173"/>
      <c r="T265" s="173"/>
      <c r="U265" s="173"/>
      <c r="V265" s="173"/>
      <c r="W265" s="173"/>
      <c r="X265" s="173"/>
      <c r="Y265" s="173"/>
      <c r="Z265" s="173"/>
    </row>
    <row r="266" customFormat="false" ht="12.75" hidden="false" customHeight="true" outlineLevel="0" collapsed="false">
      <c r="A266" s="188" t="s">
        <v>742</v>
      </c>
      <c r="B266" s="189" t="s">
        <v>743</v>
      </c>
      <c r="C266" s="190" t="s">
        <v>742</v>
      </c>
      <c r="D266" s="193" t="n">
        <v>0</v>
      </c>
      <c r="E266" s="193" t="n">
        <v>0</v>
      </c>
      <c r="F266" s="192" t="str">
        <f aca="false">IF(D266&lt;&gt;0,IF(E266/D266&gt;=100,"&gt;&gt;100",E266/D266*100),"-")</f>
        <v>-</v>
      </c>
      <c r="G266" s="173"/>
      <c r="H266" s="173"/>
      <c r="I266" s="173"/>
      <c r="J266" s="173"/>
      <c r="K266" s="173"/>
      <c r="L266" s="173"/>
      <c r="M266" s="173"/>
      <c r="N266" s="173"/>
      <c r="O266" s="173"/>
      <c r="P266" s="173"/>
      <c r="Q266" s="173"/>
      <c r="R266" s="173"/>
      <c r="S266" s="173"/>
      <c r="T266" s="173"/>
      <c r="U266" s="173"/>
      <c r="V266" s="173"/>
      <c r="W266" s="173"/>
      <c r="X266" s="173"/>
      <c r="Y266" s="173"/>
      <c r="Z266" s="173"/>
    </row>
    <row r="267" customFormat="false" ht="12.75" hidden="false" customHeight="true" outlineLevel="0" collapsed="false">
      <c r="A267" s="188" t="s">
        <v>744</v>
      </c>
      <c r="B267" s="189" t="s">
        <v>745</v>
      </c>
      <c r="C267" s="190" t="s">
        <v>744</v>
      </c>
      <c r="D267" s="193" t="n">
        <v>0</v>
      </c>
      <c r="E267" s="193" t="n">
        <v>0</v>
      </c>
      <c r="F267" s="192" t="str">
        <f aca="false">IF(D267&lt;&gt;0,IF(E267/D267&gt;=100,"&gt;&gt;100",E267/D267*100),"-")</f>
        <v>-</v>
      </c>
      <c r="G267" s="173"/>
      <c r="H267" s="173"/>
      <c r="I267" s="173"/>
      <c r="J267" s="173"/>
      <c r="K267" s="173"/>
      <c r="L267" s="173"/>
      <c r="M267" s="173"/>
      <c r="N267" s="173"/>
      <c r="O267" s="173"/>
      <c r="P267" s="173"/>
      <c r="Q267" s="173"/>
      <c r="R267" s="173"/>
      <c r="S267" s="173"/>
      <c r="T267" s="173"/>
      <c r="U267" s="173"/>
      <c r="V267" s="173"/>
      <c r="W267" s="173"/>
      <c r="X267" s="173"/>
      <c r="Y267" s="173"/>
      <c r="Z267" s="173"/>
    </row>
    <row r="268" customFormat="false" ht="12.75" hidden="false" customHeight="true" outlineLevel="0" collapsed="false">
      <c r="A268" s="188" t="s">
        <v>746</v>
      </c>
      <c r="B268" s="189" t="s">
        <v>747</v>
      </c>
      <c r="C268" s="190" t="s">
        <v>746</v>
      </c>
      <c r="D268" s="193" t="n">
        <v>0</v>
      </c>
      <c r="E268" s="193" t="n">
        <v>0</v>
      </c>
      <c r="F268" s="192" t="str">
        <f aca="false">IF(D268&lt;&gt;0,IF(E268/D268&gt;=100,"&gt;&gt;100",E268/D268*100),"-")</f>
        <v>-</v>
      </c>
      <c r="G268" s="173"/>
      <c r="H268" s="173"/>
      <c r="I268" s="173"/>
      <c r="J268" s="173"/>
      <c r="K268" s="173"/>
      <c r="L268" s="173"/>
      <c r="M268" s="173"/>
      <c r="N268" s="173"/>
      <c r="O268" s="173"/>
      <c r="P268" s="173"/>
      <c r="Q268" s="173"/>
      <c r="R268" s="173"/>
      <c r="S268" s="173"/>
      <c r="T268" s="173"/>
      <c r="U268" s="173"/>
      <c r="V268" s="173"/>
      <c r="W268" s="173"/>
      <c r="X268" s="173"/>
      <c r="Y268" s="173"/>
      <c r="Z268" s="173"/>
    </row>
    <row r="269" customFormat="false" ht="12.75" hidden="false" customHeight="true" outlineLevel="0" collapsed="false">
      <c r="A269" s="188" t="n">
        <v>372</v>
      </c>
      <c r="B269" s="194" t="s">
        <v>748</v>
      </c>
      <c r="C269" s="190" t="s">
        <v>749</v>
      </c>
      <c r="D269" s="191" t="n">
        <f aca="false">SUM(D270:D272)</f>
        <v>0</v>
      </c>
      <c r="E269" s="191" t="n">
        <f aca="false">SUM(E270:E272)</f>
        <v>0</v>
      </c>
      <c r="F269" s="192" t="str">
        <f aca="false">IF(D269&lt;&gt;0,IF(E269/D269&gt;=100,"&gt;&gt;100",E269/D269*100),"-")</f>
        <v>-</v>
      </c>
      <c r="G269" s="173"/>
      <c r="H269" s="173"/>
      <c r="I269" s="173"/>
      <c r="J269" s="173"/>
      <c r="K269" s="173"/>
      <c r="L269" s="173"/>
      <c r="M269" s="173"/>
      <c r="N269" s="173"/>
      <c r="O269" s="173"/>
      <c r="P269" s="173"/>
      <c r="Q269" s="173"/>
      <c r="R269" s="173"/>
      <c r="S269" s="173"/>
      <c r="T269" s="173"/>
      <c r="U269" s="173"/>
      <c r="V269" s="173"/>
      <c r="W269" s="173"/>
      <c r="X269" s="173"/>
      <c r="Y269" s="173"/>
      <c r="Z269" s="173"/>
    </row>
    <row r="270" customFormat="false" ht="12.75" hidden="false" customHeight="true" outlineLevel="0" collapsed="false">
      <c r="A270" s="188" t="n">
        <v>3721</v>
      </c>
      <c r="B270" s="189" t="s">
        <v>750</v>
      </c>
      <c r="C270" s="190" t="s">
        <v>751</v>
      </c>
      <c r="D270" s="193" t="n">
        <v>0</v>
      </c>
      <c r="E270" s="193" t="n">
        <v>0</v>
      </c>
      <c r="F270" s="192" t="str">
        <f aca="false">IF(D270&lt;&gt;0,IF(E270/D270&gt;=100,"&gt;&gt;100",E270/D270*100),"-")</f>
        <v>-</v>
      </c>
      <c r="G270" s="173"/>
      <c r="H270" s="173"/>
      <c r="I270" s="173"/>
      <c r="J270" s="173"/>
      <c r="K270" s="173"/>
      <c r="L270" s="173"/>
      <c r="M270" s="173"/>
      <c r="N270" s="173"/>
      <c r="O270" s="173"/>
      <c r="P270" s="173"/>
      <c r="Q270" s="173"/>
      <c r="R270" s="173"/>
      <c r="S270" s="173"/>
      <c r="T270" s="173"/>
      <c r="U270" s="173"/>
      <c r="V270" s="173"/>
      <c r="W270" s="173"/>
      <c r="X270" s="173"/>
      <c r="Y270" s="173"/>
      <c r="Z270" s="173"/>
    </row>
    <row r="271" customFormat="false" ht="12.75" hidden="false" customHeight="true" outlineLevel="0" collapsed="false">
      <c r="A271" s="188" t="n">
        <v>3722</v>
      </c>
      <c r="B271" s="189" t="s">
        <v>752</v>
      </c>
      <c r="C271" s="190" t="s">
        <v>753</v>
      </c>
      <c r="D271" s="193" t="n">
        <v>0</v>
      </c>
      <c r="E271" s="193" t="n">
        <v>0</v>
      </c>
      <c r="F271" s="192" t="str">
        <f aca="false">IF(D271&lt;&gt;0,IF(E271/D271&gt;=100,"&gt;&gt;100",E271/D271*100),"-")</f>
        <v>-</v>
      </c>
      <c r="G271" s="173"/>
      <c r="H271" s="173"/>
      <c r="I271" s="173"/>
      <c r="J271" s="173"/>
      <c r="K271" s="173"/>
      <c r="L271" s="173"/>
      <c r="M271" s="173"/>
      <c r="N271" s="173"/>
      <c r="O271" s="173"/>
      <c r="P271" s="173"/>
      <c r="Q271" s="173"/>
      <c r="R271" s="173"/>
      <c r="S271" s="173"/>
      <c r="T271" s="173"/>
      <c r="U271" s="173"/>
      <c r="V271" s="173"/>
      <c r="W271" s="173"/>
      <c r="X271" s="173"/>
      <c r="Y271" s="173"/>
      <c r="Z271" s="173"/>
    </row>
    <row r="272" customFormat="false" ht="12" hidden="false" customHeight="true" outlineLevel="0" collapsed="false">
      <c r="A272" s="188" t="s">
        <v>754</v>
      </c>
      <c r="B272" s="189" t="s">
        <v>755</v>
      </c>
      <c r="C272" s="190" t="s">
        <v>754</v>
      </c>
      <c r="D272" s="193" t="n">
        <v>0</v>
      </c>
      <c r="E272" s="193" t="n">
        <v>0</v>
      </c>
      <c r="F272" s="192" t="str">
        <f aca="false">IF(D272&lt;&gt;0,IF(E272/D272&gt;=100,"&gt;&gt;100",E272/D272*100),"-")</f>
        <v>-</v>
      </c>
      <c r="G272" s="173"/>
      <c r="H272" s="173"/>
      <c r="I272" s="173"/>
      <c r="J272" s="173"/>
      <c r="K272" s="173"/>
      <c r="L272" s="173"/>
      <c r="M272" s="173"/>
      <c r="N272" s="173"/>
      <c r="O272" s="173"/>
      <c r="P272" s="173"/>
      <c r="Q272" s="173"/>
      <c r="R272" s="173"/>
      <c r="S272" s="173"/>
      <c r="T272" s="173"/>
      <c r="U272" s="173"/>
      <c r="V272" s="173"/>
      <c r="W272" s="173"/>
      <c r="X272" s="173"/>
      <c r="Y272" s="173"/>
      <c r="Z272" s="173"/>
    </row>
    <row r="273" customFormat="false" ht="12.75" hidden="false" customHeight="true" outlineLevel="0" collapsed="false">
      <c r="A273" s="188" t="n">
        <v>38</v>
      </c>
      <c r="B273" s="189" t="s">
        <v>756</v>
      </c>
      <c r="C273" s="190" t="s">
        <v>757</v>
      </c>
      <c r="D273" s="191" t="n">
        <f aca="false">D274+D278+D283+D289</f>
        <v>0</v>
      </c>
      <c r="E273" s="191" t="n">
        <f aca="false">E274+E278+E283+E289</f>
        <v>0</v>
      </c>
      <c r="F273" s="192" t="str">
        <f aca="false">IF(D273&lt;&gt;0,IF(E273/D273&gt;=100,"&gt;&gt;100",E273/D273*100),"-")</f>
        <v>-</v>
      </c>
      <c r="G273" s="173"/>
      <c r="H273" s="173"/>
      <c r="I273" s="173"/>
      <c r="J273" s="173"/>
      <c r="K273" s="173"/>
      <c r="L273" s="173"/>
      <c r="M273" s="173"/>
      <c r="N273" s="173"/>
      <c r="O273" s="173"/>
      <c r="P273" s="173"/>
      <c r="Q273" s="173"/>
      <c r="R273" s="173"/>
      <c r="S273" s="173"/>
      <c r="T273" s="173"/>
      <c r="U273" s="173"/>
      <c r="V273" s="173"/>
      <c r="W273" s="173"/>
      <c r="X273" s="173"/>
      <c r="Y273" s="173"/>
      <c r="Z273" s="173"/>
    </row>
    <row r="274" customFormat="false" ht="12.75" hidden="false" customHeight="true" outlineLevel="0" collapsed="false">
      <c r="A274" s="188" t="n">
        <v>381</v>
      </c>
      <c r="B274" s="189" t="s">
        <v>758</v>
      </c>
      <c r="C274" s="190" t="s">
        <v>759</v>
      </c>
      <c r="D274" s="191" t="n">
        <f aca="false">SUM(D275:D277)</f>
        <v>0</v>
      </c>
      <c r="E274" s="191" t="n">
        <f aca="false">SUM(E275:E277)</f>
        <v>0</v>
      </c>
      <c r="F274" s="192" t="str">
        <f aca="false">IF(D274&lt;&gt;0,IF(E274/D274&gt;=100,"&gt;&gt;100",E274/D274*100),"-")</f>
        <v>-</v>
      </c>
      <c r="G274" s="173"/>
      <c r="H274" s="173"/>
      <c r="I274" s="173"/>
      <c r="J274" s="173"/>
      <c r="K274" s="173"/>
      <c r="L274" s="173"/>
      <c r="M274" s="173"/>
      <c r="N274" s="173"/>
      <c r="O274" s="173"/>
      <c r="P274" s="173"/>
      <c r="Q274" s="173"/>
      <c r="R274" s="173"/>
      <c r="S274" s="173"/>
      <c r="T274" s="173"/>
      <c r="U274" s="173"/>
      <c r="V274" s="173"/>
      <c r="W274" s="173"/>
      <c r="X274" s="173"/>
      <c r="Y274" s="173"/>
      <c r="Z274" s="173"/>
    </row>
    <row r="275" customFormat="false" ht="12.75" hidden="false" customHeight="true" outlineLevel="0" collapsed="false">
      <c r="A275" s="188" t="n">
        <v>3811</v>
      </c>
      <c r="B275" s="189" t="s">
        <v>760</v>
      </c>
      <c r="C275" s="190" t="s">
        <v>761</v>
      </c>
      <c r="D275" s="193" t="n">
        <v>0</v>
      </c>
      <c r="E275" s="193" t="n">
        <v>0</v>
      </c>
      <c r="F275" s="192" t="str">
        <f aca="false">IF(D275&lt;&gt;0,IF(E275/D275&gt;=100,"&gt;&gt;100",E275/D275*100),"-")</f>
        <v>-</v>
      </c>
      <c r="G275" s="173"/>
      <c r="H275" s="173"/>
      <c r="I275" s="173"/>
      <c r="J275" s="173"/>
      <c r="K275" s="173"/>
      <c r="L275" s="173"/>
      <c r="M275" s="173"/>
      <c r="N275" s="173"/>
      <c r="O275" s="173"/>
      <c r="P275" s="173"/>
      <c r="Q275" s="173"/>
      <c r="R275" s="173"/>
      <c r="S275" s="173"/>
      <c r="T275" s="173"/>
      <c r="U275" s="173"/>
      <c r="V275" s="173"/>
      <c r="W275" s="173"/>
      <c r="X275" s="173"/>
      <c r="Y275" s="173"/>
      <c r="Z275" s="173"/>
    </row>
    <row r="276" customFormat="false" ht="12.75" hidden="false" customHeight="true" outlineLevel="0" collapsed="false">
      <c r="A276" s="188" t="n">
        <v>3812</v>
      </c>
      <c r="B276" s="189" t="s">
        <v>762</v>
      </c>
      <c r="C276" s="190" t="s">
        <v>763</v>
      </c>
      <c r="D276" s="193" t="n">
        <v>0</v>
      </c>
      <c r="E276" s="193" t="n">
        <v>0</v>
      </c>
      <c r="F276" s="192" t="str">
        <f aca="false">IF(D276&lt;&gt;0,IF(E276/D276&gt;=100,"&gt;&gt;100",E276/D276*100),"-")</f>
        <v>-</v>
      </c>
      <c r="G276" s="173"/>
      <c r="H276" s="173"/>
      <c r="I276" s="173"/>
      <c r="J276" s="173"/>
      <c r="K276" s="173"/>
      <c r="L276" s="173"/>
      <c r="M276" s="173"/>
      <c r="N276" s="173"/>
      <c r="O276" s="173"/>
      <c r="P276" s="173"/>
      <c r="Q276" s="173"/>
      <c r="R276" s="173"/>
      <c r="S276" s="173"/>
      <c r="T276" s="173"/>
      <c r="U276" s="173"/>
      <c r="V276" s="173"/>
      <c r="W276" s="173"/>
      <c r="X276" s="173"/>
      <c r="Y276" s="173"/>
      <c r="Z276" s="173"/>
    </row>
    <row r="277" customFormat="false" ht="12.75" hidden="false" customHeight="true" outlineLevel="0" collapsed="false">
      <c r="A277" s="188" t="s">
        <v>764</v>
      </c>
      <c r="B277" s="189" t="s">
        <v>765</v>
      </c>
      <c r="C277" s="190" t="s">
        <v>764</v>
      </c>
      <c r="D277" s="193" t="n">
        <v>0</v>
      </c>
      <c r="E277" s="193" t="n">
        <v>0</v>
      </c>
      <c r="F277" s="192" t="str">
        <f aca="false">IF(D277&lt;&gt;0,IF(E277/D277&gt;=100,"&gt;&gt;100",E277/D277*100),"-")</f>
        <v>-</v>
      </c>
      <c r="G277" s="173"/>
      <c r="H277" s="173"/>
      <c r="I277" s="173"/>
      <c r="J277" s="173"/>
      <c r="K277" s="173"/>
      <c r="L277" s="173"/>
      <c r="M277" s="173"/>
      <c r="N277" s="173"/>
      <c r="O277" s="173"/>
      <c r="P277" s="173"/>
      <c r="Q277" s="173"/>
      <c r="R277" s="173"/>
      <c r="S277" s="173"/>
      <c r="T277" s="173"/>
      <c r="U277" s="173"/>
      <c r="V277" s="173"/>
      <c r="W277" s="173"/>
      <c r="X277" s="173"/>
      <c r="Y277" s="173"/>
      <c r="Z277" s="173"/>
    </row>
    <row r="278" customFormat="false" ht="12.75" hidden="false" customHeight="true" outlineLevel="0" collapsed="false">
      <c r="A278" s="188" t="n">
        <v>382</v>
      </c>
      <c r="B278" s="189" t="s">
        <v>766</v>
      </c>
      <c r="C278" s="190" t="s">
        <v>767</v>
      </c>
      <c r="D278" s="191" t="n">
        <f aca="false">SUM(D279:D282)</f>
        <v>0</v>
      </c>
      <c r="E278" s="191" t="n">
        <f aca="false">SUM(E279:E282)</f>
        <v>0</v>
      </c>
      <c r="F278" s="192" t="str">
        <f aca="false">IF(D278&lt;&gt;0,IF(E278/D278&gt;=100,"&gt;&gt;100",E278/D278*100),"-")</f>
        <v>-</v>
      </c>
      <c r="G278" s="173"/>
      <c r="H278" s="173"/>
      <c r="I278" s="173"/>
      <c r="J278" s="173"/>
      <c r="K278" s="173"/>
      <c r="L278" s="173"/>
      <c r="M278" s="173"/>
      <c r="N278" s="173"/>
      <c r="O278" s="173"/>
      <c r="P278" s="173"/>
      <c r="Q278" s="173"/>
      <c r="R278" s="173"/>
      <c r="S278" s="173"/>
      <c r="T278" s="173"/>
      <c r="U278" s="173"/>
      <c r="V278" s="173"/>
      <c r="W278" s="173"/>
      <c r="X278" s="173"/>
      <c r="Y278" s="173"/>
      <c r="Z278" s="173"/>
    </row>
    <row r="279" customFormat="false" ht="12.75" hidden="false" customHeight="true" outlineLevel="0" collapsed="false">
      <c r="A279" s="188" t="n">
        <v>3821</v>
      </c>
      <c r="B279" s="189" t="s">
        <v>768</v>
      </c>
      <c r="C279" s="190" t="s">
        <v>769</v>
      </c>
      <c r="D279" s="193" t="n">
        <v>0</v>
      </c>
      <c r="E279" s="193" t="n">
        <v>0</v>
      </c>
      <c r="F279" s="192" t="str">
        <f aca="false">IF(D279&lt;&gt;0,IF(E279/D279&gt;=100,"&gt;&gt;100",E279/D279*100),"-")</f>
        <v>-</v>
      </c>
      <c r="G279" s="173"/>
      <c r="H279" s="173"/>
      <c r="I279" s="173"/>
      <c r="J279" s="173"/>
      <c r="K279" s="173"/>
      <c r="L279" s="173"/>
      <c r="M279" s="173"/>
      <c r="N279" s="173"/>
      <c r="O279" s="173"/>
      <c r="P279" s="173"/>
      <c r="Q279" s="173"/>
      <c r="R279" s="173"/>
      <c r="S279" s="173"/>
      <c r="T279" s="173"/>
      <c r="U279" s="173"/>
      <c r="V279" s="173"/>
      <c r="W279" s="173"/>
      <c r="X279" s="173"/>
      <c r="Y279" s="173"/>
      <c r="Z279" s="173"/>
    </row>
    <row r="280" customFormat="false" ht="12" hidden="false" customHeight="true" outlineLevel="0" collapsed="false">
      <c r="A280" s="188" t="n">
        <v>3822</v>
      </c>
      <c r="B280" s="189" t="s">
        <v>770</v>
      </c>
      <c r="C280" s="190" t="s">
        <v>771</v>
      </c>
      <c r="D280" s="193" t="n">
        <v>0</v>
      </c>
      <c r="E280" s="193" t="n">
        <v>0</v>
      </c>
      <c r="F280" s="192" t="str">
        <f aca="false">IF(D280&lt;&gt;0,IF(E280/D280&gt;=100,"&gt;&gt;100",E280/D280*100),"-")</f>
        <v>-</v>
      </c>
      <c r="G280" s="173"/>
      <c r="H280" s="173"/>
      <c r="I280" s="173"/>
      <c r="J280" s="173"/>
      <c r="K280" s="173"/>
      <c r="L280" s="173"/>
      <c r="M280" s="173"/>
      <c r="N280" s="173"/>
      <c r="O280" s="173"/>
      <c r="P280" s="173"/>
      <c r="Q280" s="173"/>
      <c r="R280" s="173"/>
      <c r="S280" s="173"/>
      <c r="T280" s="173"/>
      <c r="U280" s="173"/>
      <c r="V280" s="173"/>
      <c r="W280" s="173"/>
      <c r="X280" s="173"/>
      <c r="Y280" s="173"/>
      <c r="Z280" s="173"/>
    </row>
    <row r="281" customFormat="false" ht="12" hidden="false" customHeight="true" outlineLevel="0" collapsed="false">
      <c r="A281" s="188" t="s">
        <v>772</v>
      </c>
      <c r="B281" s="189" t="s">
        <v>773</v>
      </c>
      <c r="C281" s="190" t="s">
        <v>772</v>
      </c>
      <c r="D281" s="193" t="n">
        <v>0</v>
      </c>
      <c r="E281" s="193" t="n">
        <v>0</v>
      </c>
      <c r="F281" s="192" t="str">
        <f aca="false">IF(D281&lt;&gt;0,IF(E281/D281&gt;=100,"&gt;&gt;100",E281/D281*100),"-")</f>
        <v>-</v>
      </c>
      <c r="G281" s="173"/>
      <c r="H281" s="173"/>
      <c r="I281" s="173"/>
      <c r="J281" s="173"/>
      <c r="K281" s="173"/>
      <c r="L281" s="173"/>
      <c r="M281" s="173"/>
      <c r="N281" s="173"/>
      <c r="O281" s="173"/>
      <c r="P281" s="173"/>
      <c r="Q281" s="173"/>
      <c r="R281" s="173"/>
      <c r="S281" s="173"/>
      <c r="T281" s="173"/>
      <c r="U281" s="173"/>
      <c r="V281" s="173"/>
      <c r="W281" s="173"/>
      <c r="X281" s="173"/>
      <c r="Y281" s="173"/>
      <c r="Z281" s="173"/>
    </row>
    <row r="282" customFormat="false" ht="12.75" hidden="false" customHeight="true" outlineLevel="0" collapsed="false">
      <c r="A282" s="188" t="s">
        <v>774</v>
      </c>
      <c r="B282" s="189" t="s">
        <v>775</v>
      </c>
      <c r="C282" s="190" t="s">
        <v>774</v>
      </c>
      <c r="D282" s="193" t="n">
        <v>0</v>
      </c>
      <c r="E282" s="193" t="n">
        <v>0</v>
      </c>
      <c r="F282" s="192" t="str">
        <f aca="false">IF(D282&lt;&gt;0,IF(E282/D282&gt;=100,"&gt;&gt;100",E282/D282*100),"-")</f>
        <v>-</v>
      </c>
      <c r="G282" s="173"/>
      <c r="H282" s="173"/>
      <c r="I282" s="173"/>
      <c r="J282" s="173"/>
      <c r="K282" s="173"/>
      <c r="L282" s="173"/>
      <c r="M282" s="173"/>
      <c r="N282" s="173"/>
      <c r="O282" s="173"/>
      <c r="P282" s="173"/>
      <c r="Q282" s="173"/>
      <c r="R282" s="173"/>
      <c r="S282" s="173"/>
      <c r="T282" s="173"/>
      <c r="U282" s="173"/>
      <c r="V282" s="173"/>
      <c r="W282" s="173"/>
      <c r="X282" s="173"/>
      <c r="Y282" s="173"/>
      <c r="Z282" s="173"/>
    </row>
    <row r="283" customFormat="false" ht="12.75" hidden="false" customHeight="true" outlineLevel="0" collapsed="false">
      <c r="A283" s="188" t="n">
        <v>383</v>
      </c>
      <c r="B283" s="189" t="s">
        <v>776</v>
      </c>
      <c r="C283" s="190" t="s">
        <v>777</v>
      </c>
      <c r="D283" s="191" t="n">
        <f aca="false">SUM(D284:D288)</f>
        <v>0</v>
      </c>
      <c r="E283" s="191" t="n">
        <f aca="false">SUM(E284:E288)</f>
        <v>0</v>
      </c>
      <c r="F283" s="192" t="str">
        <f aca="false">IF(D283&lt;&gt;0,IF(E283/D283&gt;=100,"&gt;&gt;100",E283/D283*100),"-")</f>
        <v>-</v>
      </c>
      <c r="G283" s="173"/>
      <c r="H283" s="173"/>
      <c r="I283" s="173"/>
      <c r="J283" s="173"/>
      <c r="K283" s="173"/>
      <c r="L283" s="173"/>
      <c r="M283" s="173"/>
      <c r="N283" s="173"/>
      <c r="O283" s="173"/>
      <c r="P283" s="173"/>
      <c r="Q283" s="173"/>
      <c r="R283" s="173"/>
      <c r="S283" s="173"/>
      <c r="T283" s="173"/>
      <c r="U283" s="173"/>
      <c r="V283" s="173"/>
      <c r="W283" s="173"/>
      <c r="X283" s="173"/>
      <c r="Y283" s="173"/>
      <c r="Z283" s="173"/>
    </row>
    <row r="284" customFormat="false" ht="12" hidden="false" customHeight="true" outlineLevel="0" collapsed="false">
      <c r="A284" s="188" t="n">
        <v>3831</v>
      </c>
      <c r="B284" s="189" t="s">
        <v>778</v>
      </c>
      <c r="C284" s="190" t="s">
        <v>779</v>
      </c>
      <c r="D284" s="193" t="n">
        <v>0</v>
      </c>
      <c r="E284" s="193" t="n">
        <v>0</v>
      </c>
      <c r="F284" s="192" t="str">
        <f aca="false">IF(D284&lt;&gt;0,IF(E284/D284&gt;=100,"&gt;&gt;100",E284/D284*100),"-")</f>
        <v>-</v>
      </c>
      <c r="G284" s="173"/>
      <c r="H284" s="173"/>
      <c r="I284" s="173"/>
      <c r="J284" s="173"/>
      <c r="K284" s="173"/>
      <c r="L284" s="173"/>
      <c r="M284" s="173"/>
      <c r="N284" s="173"/>
      <c r="O284" s="173"/>
      <c r="P284" s="173"/>
      <c r="Q284" s="173"/>
      <c r="R284" s="173"/>
      <c r="S284" s="173"/>
      <c r="T284" s="173"/>
      <c r="U284" s="173"/>
      <c r="V284" s="173"/>
      <c r="W284" s="173"/>
      <c r="X284" s="173"/>
      <c r="Y284" s="173"/>
      <c r="Z284" s="173"/>
    </row>
    <row r="285" customFormat="false" ht="12.75" hidden="false" customHeight="true" outlineLevel="0" collapsed="false">
      <c r="A285" s="188" t="n">
        <v>3832</v>
      </c>
      <c r="B285" s="189" t="s">
        <v>780</v>
      </c>
      <c r="C285" s="190" t="s">
        <v>781</v>
      </c>
      <c r="D285" s="193" t="n">
        <v>0</v>
      </c>
      <c r="E285" s="193" t="n">
        <v>0</v>
      </c>
      <c r="F285" s="192" t="str">
        <f aca="false">IF(D285&lt;&gt;0,IF(E285/D285&gt;=100,"&gt;&gt;100",E285/D285*100),"-")</f>
        <v>-</v>
      </c>
      <c r="G285" s="173"/>
      <c r="H285" s="173"/>
      <c r="I285" s="173"/>
      <c r="J285" s="173"/>
      <c r="K285" s="173"/>
      <c r="L285" s="173"/>
      <c r="M285" s="173"/>
      <c r="N285" s="173"/>
      <c r="O285" s="173"/>
      <c r="P285" s="173"/>
      <c r="Q285" s="173"/>
      <c r="R285" s="173"/>
      <c r="S285" s="173"/>
      <c r="T285" s="173"/>
      <c r="U285" s="173"/>
      <c r="V285" s="173"/>
      <c r="W285" s="173"/>
      <c r="X285" s="173"/>
      <c r="Y285" s="173"/>
      <c r="Z285" s="173"/>
    </row>
    <row r="286" customFormat="false" ht="12.75" hidden="false" customHeight="true" outlineLevel="0" collapsed="false">
      <c r="A286" s="188" t="n">
        <v>3833</v>
      </c>
      <c r="B286" s="189" t="s">
        <v>782</v>
      </c>
      <c r="C286" s="190" t="s">
        <v>783</v>
      </c>
      <c r="D286" s="193" t="n">
        <v>0</v>
      </c>
      <c r="E286" s="193" t="n">
        <v>0</v>
      </c>
      <c r="F286" s="192" t="str">
        <f aca="false">IF(D286&lt;&gt;0,IF(E286/D286&gt;=100,"&gt;&gt;100",E286/D286*100),"-")</f>
        <v>-</v>
      </c>
      <c r="G286" s="173"/>
      <c r="H286" s="173"/>
      <c r="I286" s="173"/>
      <c r="J286" s="173"/>
      <c r="K286" s="173"/>
      <c r="L286" s="173"/>
      <c r="M286" s="173"/>
      <c r="N286" s="173"/>
      <c r="O286" s="173"/>
      <c r="P286" s="173"/>
      <c r="Q286" s="173"/>
      <c r="R286" s="173"/>
      <c r="S286" s="173"/>
      <c r="T286" s="173"/>
      <c r="U286" s="173"/>
      <c r="V286" s="173"/>
      <c r="W286" s="173"/>
      <c r="X286" s="173"/>
      <c r="Y286" s="173"/>
      <c r="Z286" s="173"/>
    </row>
    <row r="287" customFormat="false" ht="12.75" hidden="false" customHeight="true" outlineLevel="0" collapsed="false">
      <c r="A287" s="188" t="n">
        <v>3834</v>
      </c>
      <c r="B287" s="189" t="s">
        <v>784</v>
      </c>
      <c r="C287" s="190" t="s">
        <v>785</v>
      </c>
      <c r="D287" s="193" t="n">
        <v>0</v>
      </c>
      <c r="E287" s="193" t="n">
        <v>0</v>
      </c>
      <c r="F287" s="192" t="str">
        <f aca="false">IF(D287&lt;&gt;0,IF(E287/D287&gt;=100,"&gt;&gt;100",E287/D287*100),"-")</f>
        <v>-</v>
      </c>
      <c r="G287" s="173"/>
      <c r="H287" s="173"/>
      <c r="I287" s="173"/>
      <c r="J287" s="173"/>
      <c r="K287" s="173"/>
      <c r="L287" s="173"/>
      <c r="M287" s="173"/>
      <c r="N287" s="173"/>
      <c r="O287" s="173"/>
      <c r="P287" s="173"/>
      <c r="Q287" s="173"/>
      <c r="R287" s="173"/>
      <c r="S287" s="173"/>
      <c r="T287" s="173"/>
      <c r="U287" s="173"/>
      <c r="V287" s="173"/>
      <c r="W287" s="173"/>
      <c r="X287" s="173"/>
      <c r="Y287" s="173"/>
      <c r="Z287" s="173"/>
    </row>
    <row r="288" customFormat="false" ht="12.75" hidden="false" customHeight="true" outlineLevel="0" collapsed="false">
      <c r="A288" s="188" t="s">
        <v>786</v>
      </c>
      <c r="B288" s="189" t="s">
        <v>546</v>
      </c>
      <c r="C288" s="190" t="s">
        <v>786</v>
      </c>
      <c r="D288" s="193" t="n">
        <v>0</v>
      </c>
      <c r="E288" s="193" t="n">
        <v>0</v>
      </c>
      <c r="F288" s="192" t="str">
        <f aca="false">IF(D288&lt;&gt;0,IF(E288/D288&gt;=100,"&gt;&gt;100",E288/D288*100),"-")</f>
        <v>-</v>
      </c>
      <c r="G288" s="173"/>
      <c r="H288" s="173"/>
      <c r="I288" s="173"/>
      <c r="J288" s="173"/>
      <c r="K288" s="173"/>
      <c r="L288" s="173"/>
      <c r="M288" s="173"/>
      <c r="N288" s="173"/>
      <c r="O288" s="173"/>
      <c r="P288" s="173"/>
      <c r="Q288" s="173"/>
      <c r="R288" s="173"/>
      <c r="S288" s="173"/>
      <c r="T288" s="173"/>
      <c r="U288" s="173"/>
      <c r="V288" s="173"/>
      <c r="W288" s="173"/>
      <c r="X288" s="173"/>
      <c r="Y288" s="173"/>
      <c r="Z288" s="173"/>
    </row>
    <row r="289" customFormat="false" ht="12.75" hidden="false" customHeight="true" outlineLevel="0" collapsed="false">
      <c r="A289" s="188" t="n">
        <v>386</v>
      </c>
      <c r="B289" s="189" t="s">
        <v>787</v>
      </c>
      <c r="C289" s="190" t="s">
        <v>788</v>
      </c>
      <c r="D289" s="191" t="n">
        <f aca="false">SUM(D290:D294)</f>
        <v>0</v>
      </c>
      <c r="E289" s="191" t="n">
        <f aca="false">SUM(E290:E294)</f>
        <v>0</v>
      </c>
      <c r="F289" s="192" t="str">
        <f aca="false">IF(D289&lt;&gt;0,IF(E289/D289&gt;=100,"&gt;&gt;100",E289/D289*100),"-")</f>
        <v>-</v>
      </c>
      <c r="G289" s="173"/>
      <c r="H289" s="173"/>
      <c r="I289" s="173"/>
      <c r="J289" s="173"/>
      <c r="K289" s="173"/>
      <c r="L289" s="173"/>
      <c r="M289" s="173"/>
      <c r="N289" s="173"/>
      <c r="O289" s="173"/>
      <c r="P289" s="173"/>
      <c r="Q289" s="173"/>
      <c r="R289" s="173"/>
      <c r="S289" s="173"/>
      <c r="T289" s="173"/>
      <c r="U289" s="173"/>
      <c r="V289" s="173"/>
      <c r="W289" s="173"/>
      <c r="X289" s="173"/>
      <c r="Y289" s="173"/>
      <c r="Z289" s="173"/>
    </row>
    <row r="290" customFormat="false" ht="12.75" hidden="false" customHeight="true" outlineLevel="0" collapsed="false">
      <c r="A290" s="188" t="n">
        <v>3861</v>
      </c>
      <c r="B290" s="189" t="s">
        <v>789</v>
      </c>
      <c r="C290" s="190" t="s">
        <v>790</v>
      </c>
      <c r="D290" s="193" t="n">
        <v>0</v>
      </c>
      <c r="E290" s="193" t="n">
        <v>0</v>
      </c>
      <c r="F290" s="192" t="str">
        <f aca="false">IF(D290&lt;&gt;0,IF(E290/D290&gt;=100,"&gt;&gt;100",E290/D290*100),"-")</f>
        <v>-</v>
      </c>
      <c r="G290" s="173"/>
      <c r="H290" s="173"/>
      <c r="I290" s="173"/>
      <c r="J290" s="173"/>
      <c r="K290" s="173"/>
      <c r="L290" s="173"/>
      <c r="M290" s="173"/>
      <c r="N290" s="173"/>
      <c r="O290" s="173"/>
      <c r="P290" s="173"/>
      <c r="Q290" s="173"/>
      <c r="R290" s="173"/>
      <c r="S290" s="173"/>
      <c r="T290" s="173"/>
      <c r="U290" s="173"/>
      <c r="V290" s="173"/>
      <c r="W290" s="173"/>
      <c r="X290" s="173"/>
      <c r="Y290" s="173"/>
      <c r="Z290" s="173"/>
    </row>
    <row r="291" customFormat="false" ht="12.75" hidden="false" customHeight="true" outlineLevel="0" collapsed="false">
      <c r="A291" s="188" t="n">
        <v>3862</v>
      </c>
      <c r="B291" s="189" t="s">
        <v>791</v>
      </c>
      <c r="C291" s="190" t="s">
        <v>792</v>
      </c>
      <c r="D291" s="193" t="n">
        <v>0</v>
      </c>
      <c r="E291" s="193" t="n">
        <v>0</v>
      </c>
      <c r="F291" s="192" t="str">
        <f aca="false">IF(D291&lt;&gt;0,IF(E291/D291&gt;=100,"&gt;&gt;100",E291/D291*100),"-")</f>
        <v>-</v>
      </c>
      <c r="G291" s="173"/>
      <c r="H291" s="173"/>
      <c r="I291" s="173"/>
      <c r="J291" s="173"/>
      <c r="K291" s="173"/>
      <c r="L291" s="173"/>
      <c r="M291" s="173"/>
      <c r="N291" s="173"/>
      <c r="O291" s="173"/>
      <c r="P291" s="173"/>
      <c r="Q291" s="173"/>
      <c r="R291" s="173"/>
      <c r="S291" s="173"/>
      <c r="T291" s="173"/>
      <c r="U291" s="173"/>
      <c r="V291" s="173"/>
      <c r="W291" s="173"/>
      <c r="X291" s="173"/>
      <c r="Y291" s="173"/>
      <c r="Z291" s="173"/>
    </row>
    <row r="292" customFormat="false" ht="12.75" hidden="false" customHeight="true" outlineLevel="0" collapsed="false">
      <c r="A292" s="188" t="n">
        <v>3863</v>
      </c>
      <c r="B292" s="189" t="s">
        <v>793</v>
      </c>
      <c r="C292" s="190" t="s">
        <v>794</v>
      </c>
      <c r="D292" s="193" t="n">
        <v>0</v>
      </c>
      <c r="E292" s="193" t="n">
        <v>0</v>
      </c>
      <c r="F292" s="192" t="str">
        <f aca="false">IF(D292&lt;&gt;0,IF(E292/D292&gt;=100,"&gt;&gt;100",E292/D292*100),"-")</f>
        <v>-</v>
      </c>
      <c r="G292" s="173"/>
      <c r="H292" s="173"/>
      <c r="I292" s="173"/>
      <c r="J292" s="173"/>
      <c r="K292" s="173"/>
      <c r="L292" s="173"/>
      <c r="M292" s="173"/>
      <c r="N292" s="173"/>
      <c r="O292" s="173"/>
      <c r="P292" s="173"/>
      <c r="Q292" s="173"/>
      <c r="R292" s="173"/>
      <c r="S292" s="173"/>
      <c r="T292" s="173"/>
      <c r="U292" s="173"/>
      <c r="V292" s="173"/>
      <c r="W292" s="173"/>
      <c r="X292" s="173"/>
      <c r="Y292" s="173"/>
      <c r="Z292" s="173"/>
    </row>
    <row r="293" customFormat="false" ht="12.75" hidden="false" customHeight="true" outlineLevel="0" collapsed="false">
      <c r="A293" s="188" t="s">
        <v>795</v>
      </c>
      <c r="B293" s="189" t="s">
        <v>796</v>
      </c>
      <c r="C293" s="190" t="s">
        <v>795</v>
      </c>
      <c r="D293" s="193" t="n">
        <v>0</v>
      </c>
      <c r="E293" s="193" t="n">
        <v>0</v>
      </c>
      <c r="F293" s="192" t="str">
        <f aca="false">IF(D293&lt;&gt;0,IF(E293/D293&gt;=100,"&gt;&gt;100",E293/D293*100),"-")</f>
        <v>-</v>
      </c>
      <c r="G293" s="173"/>
      <c r="H293" s="173"/>
      <c r="I293" s="173"/>
      <c r="J293" s="173"/>
      <c r="K293" s="173"/>
      <c r="L293" s="173"/>
      <c r="M293" s="173"/>
      <c r="N293" s="173"/>
      <c r="O293" s="173"/>
      <c r="P293" s="173"/>
      <c r="Q293" s="173"/>
      <c r="R293" s="173"/>
      <c r="S293" s="173"/>
      <c r="T293" s="173"/>
      <c r="U293" s="173"/>
      <c r="V293" s="173"/>
      <c r="W293" s="173"/>
      <c r="X293" s="173"/>
      <c r="Y293" s="173"/>
      <c r="Z293" s="173"/>
    </row>
    <row r="294" customFormat="false" ht="12.75" hidden="false" customHeight="true" outlineLevel="0" collapsed="false">
      <c r="A294" s="188" t="s">
        <v>797</v>
      </c>
      <c r="B294" s="189" t="s">
        <v>798</v>
      </c>
      <c r="C294" s="190" t="s">
        <v>797</v>
      </c>
      <c r="D294" s="193" t="n">
        <v>0</v>
      </c>
      <c r="E294" s="193" t="n">
        <v>0</v>
      </c>
      <c r="F294" s="192" t="str">
        <f aca="false">IF(D294&lt;&gt;0,IF(E294/D294&gt;=100,"&gt;&gt;100",E294/D294*100),"-")</f>
        <v>-</v>
      </c>
      <c r="G294" s="173"/>
      <c r="H294" s="173"/>
      <c r="I294" s="173"/>
      <c r="J294" s="173"/>
      <c r="K294" s="173"/>
      <c r="L294" s="173"/>
      <c r="M294" s="173"/>
      <c r="N294" s="173"/>
      <c r="O294" s="173"/>
      <c r="P294" s="173"/>
      <c r="Q294" s="173"/>
      <c r="R294" s="173"/>
      <c r="S294" s="173"/>
      <c r="T294" s="173"/>
      <c r="U294" s="173"/>
      <c r="V294" s="173"/>
      <c r="W294" s="173"/>
      <c r="X294" s="173"/>
      <c r="Y294" s="173"/>
      <c r="Z294" s="173"/>
    </row>
    <row r="295" customFormat="false" ht="12" hidden="false" customHeight="true" outlineLevel="0" collapsed="false">
      <c r="A295" s="188" t="s">
        <v>799</v>
      </c>
      <c r="B295" s="189" t="s">
        <v>800</v>
      </c>
      <c r="C295" s="190" t="s">
        <v>801</v>
      </c>
      <c r="D295" s="193" t="n">
        <v>0</v>
      </c>
      <c r="E295" s="193" t="n">
        <v>0</v>
      </c>
      <c r="F295" s="192" t="str">
        <f aca="false">IF(D295&lt;&gt;0,IF(E295/D295&gt;=100,"&gt;&gt;100",E295/D295*100),"-")</f>
        <v>-</v>
      </c>
      <c r="G295" s="173"/>
      <c r="H295" s="173"/>
      <c r="I295" s="173"/>
      <c r="J295" s="173"/>
      <c r="K295" s="173"/>
      <c r="L295" s="173"/>
      <c r="M295" s="173"/>
      <c r="N295" s="173"/>
      <c r="O295" s="173"/>
      <c r="P295" s="173"/>
      <c r="Q295" s="173"/>
      <c r="R295" s="173"/>
      <c r="S295" s="173"/>
      <c r="T295" s="173"/>
      <c r="U295" s="173"/>
      <c r="V295" s="173"/>
      <c r="W295" s="173"/>
      <c r="X295" s="173"/>
      <c r="Y295" s="173"/>
      <c r="Z295" s="173"/>
    </row>
    <row r="296" customFormat="false" ht="12.75" hidden="false" customHeight="true" outlineLevel="0" collapsed="false">
      <c r="A296" s="188" t="s">
        <v>799</v>
      </c>
      <c r="B296" s="189" t="s">
        <v>802</v>
      </c>
      <c r="C296" s="190" t="s">
        <v>803</v>
      </c>
      <c r="D296" s="193" t="n">
        <v>0</v>
      </c>
      <c r="E296" s="193" t="n">
        <v>0</v>
      </c>
      <c r="F296" s="192" t="str">
        <f aca="false">IF(D296&lt;&gt;0,IF(E296/D296&gt;=100,"&gt;&gt;100",E296/D296*100),"-")</f>
        <v>-</v>
      </c>
      <c r="G296" s="173"/>
      <c r="H296" s="173"/>
      <c r="I296" s="173"/>
      <c r="J296" s="173"/>
      <c r="K296" s="173"/>
      <c r="L296" s="173"/>
      <c r="M296" s="173"/>
      <c r="N296" s="173"/>
      <c r="O296" s="173"/>
      <c r="P296" s="173"/>
      <c r="Q296" s="173"/>
      <c r="R296" s="173"/>
      <c r="S296" s="173"/>
      <c r="T296" s="173"/>
      <c r="U296" s="173"/>
      <c r="V296" s="173"/>
      <c r="W296" s="173"/>
      <c r="X296" s="173"/>
      <c r="Y296" s="173"/>
      <c r="Z296" s="173"/>
    </row>
    <row r="297" customFormat="false" ht="19.5" hidden="false" customHeight="true" outlineLevel="0" collapsed="false">
      <c r="A297" s="188" t="s">
        <v>799</v>
      </c>
      <c r="B297" s="189" t="s">
        <v>804</v>
      </c>
      <c r="C297" s="190" t="s">
        <v>805</v>
      </c>
      <c r="D297" s="191" t="n">
        <f aca="false">IF(D296&gt;=D295,D296-D295,0)</f>
        <v>0</v>
      </c>
      <c r="E297" s="191" t="n">
        <f aca="false">IF(E296&gt;=E295,E296-E295,0)</f>
        <v>0</v>
      </c>
      <c r="F297" s="192" t="str">
        <f aca="false">IF(D297&lt;&gt;0,IF(E297/D297&gt;=100,"&gt;&gt;100",E297/D297*100),"-")</f>
        <v>-</v>
      </c>
      <c r="G297" s="173"/>
      <c r="H297" s="173"/>
      <c r="I297" s="173"/>
      <c r="J297" s="173"/>
      <c r="K297" s="173"/>
      <c r="L297" s="173"/>
      <c r="M297" s="173"/>
      <c r="N297" s="173"/>
      <c r="O297" s="173"/>
      <c r="P297" s="173"/>
      <c r="Q297" s="173"/>
      <c r="R297" s="173"/>
      <c r="S297" s="173"/>
      <c r="T297" s="173"/>
      <c r="U297" s="173"/>
      <c r="V297" s="173"/>
      <c r="W297" s="173"/>
      <c r="X297" s="173"/>
      <c r="Y297" s="173"/>
      <c r="Z297" s="173"/>
    </row>
    <row r="298" customFormat="false" ht="12.75" hidden="false" customHeight="true" outlineLevel="0" collapsed="false">
      <c r="A298" s="188" t="s">
        <v>799</v>
      </c>
      <c r="B298" s="189" t="s">
        <v>806</v>
      </c>
      <c r="C298" s="190" t="s">
        <v>807</v>
      </c>
      <c r="D298" s="191" t="n">
        <f aca="false">IF(D295&gt;=D296,D295-D296,0)</f>
        <v>0</v>
      </c>
      <c r="E298" s="191" t="n">
        <f aca="false">IF(E295&gt;=E296,E295-E296,0)</f>
        <v>0</v>
      </c>
      <c r="F298" s="192" t="str">
        <f aca="false">IF(D298&lt;&gt;0,IF(E298/D298&gt;=100,"&gt;&gt;100",E298/D298*100),"-")</f>
        <v>-</v>
      </c>
      <c r="G298" s="173"/>
      <c r="H298" s="173"/>
      <c r="I298" s="173"/>
      <c r="J298" s="173"/>
      <c r="K298" s="173"/>
      <c r="L298" s="173"/>
      <c r="M298" s="173"/>
      <c r="N298" s="173"/>
      <c r="O298" s="173"/>
      <c r="P298" s="173"/>
      <c r="Q298" s="173"/>
      <c r="R298" s="173"/>
      <c r="S298" s="173"/>
      <c r="T298" s="173"/>
      <c r="U298" s="173"/>
      <c r="V298" s="173"/>
      <c r="W298" s="173"/>
      <c r="X298" s="173"/>
      <c r="Y298" s="173"/>
      <c r="Z298" s="173"/>
    </row>
    <row r="299" customFormat="false" ht="12.75" hidden="false" customHeight="true" outlineLevel="0" collapsed="false">
      <c r="A299" s="188" t="s">
        <v>799</v>
      </c>
      <c r="B299" s="189" t="s">
        <v>808</v>
      </c>
      <c r="C299" s="190" t="s">
        <v>809</v>
      </c>
      <c r="D299" s="191" t="n">
        <f aca="false">D152-D297+D298</f>
        <v>227405.37</v>
      </c>
      <c r="E299" s="191" t="n">
        <f aca="false">E152-E297+E298</f>
        <v>355653.94</v>
      </c>
      <c r="F299" s="192" t="n">
        <f aca="false">IF(D299&lt;&gt;0,IF(E299/D299&gt;=100,"&gt;&gt;100",E299/D299*100),"-")</f>
        <v>156.396456249032</v>
      </c>
      <c r="G299" s="173"/>
      <c r="H299" s="173"/>
      <c r="I299" s="173"/>
      <c r="J299" s="173"/>
      <c r="K299" s="173"/>
      <c r="L299" s="173"/>
      <c r="M299" s="173"/>
      <c r="N299" s="173"/>
      <c r="O299" s="173"/>
      <c r="P299" s="173"/>
      <c r="Q299" s="173"/>
      <c r="R299" s="173"/>
      <c r="S299" s="173"/>
      <c r="T299" s="173"/>
      <c r="U299" s="173"/>
      <c r="V299" s="173"/>
      <c r="W299" s="173"/>
      <c r="X299" s="173"/>
      <c r="Y299" s="173"/>
      <c r="Z299" s="173"/>
    </row>
    <row r="300" customFormat="false" ht="12" hidden="false" customHeight="true" outlineLevel="0" collapsed="false">
      <c r="A300" s="188" t="s">
        <v>799</v>
      </c>
      <c r="B300" s="189" t="s">
        <v>810</v>
      </c>
      <c r="C300" s="190" t="s">
        <v>811</v>
      </c>
      <c r="D300" s="191" t="n">
        <f aca="false">IF(D6&gt;=D299,D6-D299,0)</f>
        <v>149.179999999993</v>
      </c>
      <c r="E300" s="191" t="n">
        <f aca="false">IF(E6&gt;=E299,E6-E299,0)</f>
        <v>0</v>
      </c>
      <c r="F300" s="192" t="n">
        <f aca="false">IF(D300&lt;&gt;0,IF(E300/D300&gt;=100,"&gt;&gt;100",E300/D300*100),"-")</f>
        <v>0</v>
      </c>
      <c r="G300" s="173"/>
      <c r="H300" s="173"/>
      <c r="I300" s="173"/>
      <c r="J300" s="173"/>
      <c r="K300" s="173"/>
      <c r="L300" s="173"/>
      <c r="M300" s="173"/>
      <c r="N300" s="173"/>
      <c r="O300" s="173"/>
      <c r="P300" s="173"/>
      <c r="Q300" s="173"/>
      <c r="R300" s="173"/>
      <c r="S300" s="173"/>
      <c r="T300" s="173"/>
      <c r="U300" s="173"/>
      <c r="V300" s="173"/>
      <c r="W300" s="173"/>
      <c r="X300" s="173"/>
      <c r="Y300" s="173"/>
      <c r="Z300" s="173"/>
    </row>
    <row r="301" customFormat="false" ht="12.75" hidden="false" customHeight="true" outlineLevel="0" collapsed="false">
      <c r="A301" s="188" t="s">
        <v>799</v>
      </c>
      <c r="B301" s="189" t="s">
        <v>812</v>
      </c>
      <c r="C301" s="190" t="s">
        <v>813</v>
      </c>
      <c r="D301" s="191" t="n">
        <f aca="false">IF(D299&gt;=D6,D299-D6,0)</f>
        <v>0</v>
      </c>
      <c r="E301" s="191" t="n">
        <f aca="false">IF(E299&gt;=E6,E299-E6,0)</f>
        <v>4980.35000000009</v>
      </c>
      <c r="F301" s="192" t="str">
        <f aca="false">IF(D301&lt;&gt;0,IF(E301/D301&gt;=100,"&gt;&gt;100",E301/D301*100),"-")</f>
        <v>-</v>
      </c>
      <c r="G301" s="173"/>
      <c r="H301" s="173"/>
      <c r="I301" s="173"/>
      <c r="J301" s="173"/>
      <c r="K301" s="173"/>
      <c r="L301" s="173"/>
      <c r="M301" s="173"/>
      <c r="N301" s="173"/>
      <c r="O301" s="173"/>
      <c r="P301" s="173"/>
      <c r="Q301" s="173"/>
      <c r="R301" s="173"/>
      <c r="S301" s="173"/>
      <c r="T301" s="173"/>
      <c r="U301" s="173"/>
      <c r="V301" s="173"/>
      <c r="W301" s="173"/>
      <c r="X301" s="173"/>
      <c r="Y301" s="173"/>
      <c r="Z301" s="173"/>
    </row>
    <row r="302" customFormat="false" ht="12.75" hidden="false" customHeight="true" outlineLevel="0" collapsed="false">
      <c r="A302" s="188" t="n">
        <v>92211</v>
      </c>
      <c r="B302" s="189" t="s">
        <v>814</v>
      </c>
      <c r="C302" s="190" t="s">
        <v>815</v>
      </c>
      <c r="D302" s="193" t="n">
        <v>3697.4</v>
      </c>
      <c r="E302" s="193" t="n">
        <v>0</v>
      </c>
      <c r="F302" s="192" t="n">
        <f aca="false">IF(D302&lt;&gt;0,IF(E302/D302&gt;=100,"&gt;&gt;100",E302/D302*100),"-")</f>
        <v>0</v>
      </c>
      <c r="G302" s="173"/>
      <c r="H302" s="173"/>
      <c r="I302" s="173"/>
      <c r="J302" s="173"/>
      <c r="K302" s="173"/>
      <c r="L302" s="173"/>
      <c r="M302" s="173"/>
      <c r="N302" s="173"/>
      <c r="O302" s="173"/>
      <c r="P302" s="173"/>
      <c r="Q302" s="173"/>
      <c r="R302" s="173"/>
      <c r="S302" s="173"/>
      <c r="T302" s="173"/>
      <c r="U302" s="173"/>
      <c r="V302" s="173"/>
      <c r="W302" s="173"/>
      <c r="X302" s="173"/>
      <c r="Y302" s="173"/>
      <c r="Z302" s="173"/>
    </row>
    <row r="303" customFormat="false" ht="12.75" hidden="false" customHeight="true" outlineLevel="0" collapsed="false">
      <c r="A303" s="188" t="n">
        <v>92221</v>
      </c>
      <c r="B303" s="189" t="s">
        <v>816</v>
      </c>
      <c r="C303" s="190" t="s">
        <v>817</v>
      </c>
      <c r="D303" s="193" t="n">
        <v>0</v>
      </c>
      <c r="E303" s="193" t="n">
        <v>298.51</v>
      </c>
      <c r="F303" s="192" t="str">
        <f aca="false">IF(D303&lt;&gt;0,IF(E303/D303&gt;=100,"&gt;&gt;100",E303/D303*100),"-")</f>
        <v>-</v>
      </c>
      <c r="G303" s="173"/>
      <c r="H303" s="173"/>
      <c r="I303" s="173"/>
      <c r="J303" s="173"/>
      <c r="K303" s="173"/>
      <c r="L303" s="173"/>
      <c r="M303" s="173"/>
      <c r="N303" s="173"/>
      <c r="O303" s="173"/>
      <c r="P303" s="173"/>
      <c r="Q303" s="173"/>
      <c r="R303" s="173"/>
      <c r="S303" s="173"/>
      <c r="T303" s="173"/>
      <c r="U303" s="173"/>
      <c r="V303" s="173"/>
      <c r="W303" s="173"/>
      <c r="X303" s="173"/>
      <c r="Y303" s="173"/>
      <c r="Z303" s="173"/>
    </row>
    <row r="304" customFormat="false" ht="12.75" hidden="false" customHeight="true" outlineLevel="0" collapsed="false">
      <c r="A304" s="188" t="n">
        <v>96</v>
      </c>
      <c r="B304" s="189" t="s">
        <v>818</v>
      </c>
      <c r="C304" s="190" t="s">
        <v>819</v>
      </c>
      <c r="D304" s="193" t="n">
        <v>0</v>
      </c>
      <c r="E304" s="193" t="n">
        <v>0</v>
      </c>
      <c r="F304" s="192" t="str">
        <f aca="false">IF(D304&lt;&gt;0,IF(E304/D304&gt;=100,"&gt;&gt;100",E304/D304*100),"-")</f>
        <v>-</v>
      </c>
      <c r="G304" s="173"/>
      <c r="H304" s="173"/>
      <c r="I304" s="173"/>
      <c r="J304" s="173"/>
      <c r="K304" s="173"/>
      <c r="L304" s="173"/>
      <c r="M304" s="173"/>
      <c r="N304" s="173"/>
      <c r="O304" s="173"/>
      <c r="P304" s="173"/>
      <c r="Q304" s="173"/>
      <c r="R304" s="173"/>
      <c r="S304" s="173"/>
      <c r="T304" s="173"/>
      <c r="U304" s="173"/>
      <c r="V304" s="173"/>
      <c r="W304" s="173"/>
      <c r="X304" s="173"/>
      <c r="Y304" s="173"/>
      <c r="Z304" s="173"/>
    </row>
    <row r="305" customFormat="false" ht="12.75" hidden="false" customHeight="true" outlineLevel="0" collapsed="false">
      <c r="A305" s="188" t="n">
        <v>9661</v>
      </c>
      <c r="B305" s="189" t="s">
        <v>820</v>
      </c>
      <c r="C305" s="190" t="s">
        <v>821</v>
      </c>
      <c r="D305" s="193" t="n">
        <v>0</v>
      </c>
      <c r="E305" s="193" t="n">
        <v>0</v>
      </c>
      <c r="F305" s="192" t="str">
        <f aca="false">IF(D305&lt;&gt;0,IF(E305/D305&gt;=100,"&gt;&gt;100",E305/D305*100),"-")</f>
        <v>-</v>
      </c>
      <c r="G305" s="173"/>
      <c r="H305" s="173"/>
      <c r="I305" s="173"/>
      <c r="J305" s="173"/>
      <c r="K305" s="173"/>
      <c r="L305" s="173"/>
      <c r="M305" s="173"/>
      <c r="N305" s="173"/>
      <c r="O305" s="173"/>
      <c r="P305" s="173"/>
      <c r="Q305" s="173"/>
      <c r="R305" s="173"/>
      <c r="S305" s="173"/>
      <c r="T305" s="173"/>
      <c r="U305" s="173"/>
      <c r="V305" s="173"/>
      <c r="W305" s="173"/>
      <c r="X305" s="173"/>
      <c r="Y305" s="173"/>
      <c r="Z305" s="173"/>
    </row>
    <row r="306" customFormat="false" ht="12.75" hidden="false" customHeight="true" outlineLevel="0" collapsed="false">
      <c r="A306" s="198" t="s">
        <v>822</v>
      </c>
      <c r="B306" s="199" t="s">
        <v>823</v>
      </c>
      <c r="C306" s="200" t="s">
        <v>822</v>
      </c>
      <c r="D306" s="201" t="n">
        <v>0</v>
      </c>
      <c r="E306" s="201" t="n">
        <v>0</v>
      </c>
      <c r="F306" s="202" t="str">
        <f aca="false">IF(D306&lt;&gt;0,IF(E306/D306&gt;=100,"&gt;&gt;100",E306/D306*100),"-")</f>
        <v>-</v>
      </c>
      <c r="G306" s="173"/>
      <c r="H306" s="173"/>
      <c r="I306" s="173"/>
      <c r="J306" s="173"/>
      <c r="K306" s="173"/>
      <c r="L306" s="173"/>
      <c r="M306" s="173"/>
      <c r="N306" s="173"/>
      <c r="O306" s="173"/>
      <c r="P306" s="173"/>
      <c r="Q306" s="173"/>
      <c r="R306" s="173"/>
      <c r="S306" s="173"/>
      <c r="T306" s="173"/>
      <c r="U306" s="173"/>
      <c r="V306" s="173"/>
      <c r="W306" s="173"/>
      <c r="X306" s="173"/>
      <c r="Y306" s="173"/>
      <c r="Z306" s="173"/>
    </row>
    <row r="307" customFormat="false" ht="12.75" hidden="false" customHeight="true" outlineLevel="0" collapsed="false">
      <c r="A307" s="203" t="s">
        <v>824</v>
      </c>
      <c r="B307" s="203"/>
      <c r="C307" s="204"/>
      <c r="D307" s="205"/>
      <c r="E307" s="205"/>
      <c r="F307" s="206"/>
      <c r="G307" s="173"/>
      <c r="H307" s="173"/>
      <c r="I307" s="173"/>
      <c r="J307" s="173"/>
      <c r="K307" s="173"/>
      <c r="L307" s="173"/>
      <c r="M307" s="173"/>
      <c r="N307" s="173"/>
      <c r="O307" s="173"/>
      <c r="P307" s="173"/>
      <c r="Q307" s="173"/>
      <c r="R307" s="173"/>
      <c r="S307" s="173"/>
      <c r="T307" s="173"/>
      <c r="U307" s="173"/>
      <c r="V307" s="173"/>
      <c r="W307" s="173"/>
      <c r="X307" s="173"/>
      <c r="Y307" s="173"/>
      <c r="Z307" s="173"/>
    </row>
    <row r="308" customFormat="false" ht="12.75" hidden="false" customHeight="true" outlineLevel="0" collapsed="false">
      <c r="A308" s="188" t="n">
        <v>7</v>
      </c>
      <c r="B308" s="189" t="s">
        <v>825</v>
      </c>
      <c r="C308" s="190" t="s">
        <v>826</v>
      </c>
      <c r="D308" s="191" t="n">
        <f aca="false">D309+D321+D354+D358</f>
        <v>0</v>
      </c>
      <c r="E308" s="191" t="n">
        <f aca="false">E309+E321+E354+E358</f>
        <v>0</v>
      </c>
      <c r="F308" s="192" t="str">
        <f aca="false">IF(D308&lt;&gt;0,IF(E308/D308&gt;=100,"&gt;&gt;100",E308/D308*100),"-")</f>
        <v>-</v>
      </c>
      <c r="G308" s="173"/>
      <c r="H308" s="173"/>
      <c r="I308" s="173"/>
      <c r="J308" s="173"/>
      <c r="K308" s="173"/>
      <c r="L308" s="173"/>
      <c r="M308" s="173"/>
      <c r="N308" s="173"/>
      <c r="O308" s="173"/>
      <c r="P308" s="173"/>
      <c r="Q308" s="173"/>
      <c r="R308" s="173"/>
      <c r="S308" s="173"/>
      <c r="T308" s="173"/>
      <c r="U308" s="173"/>
      <c r="V308" s="173"/>
      <c r="W308" s="173"/>
      <c r="X308" s="173"/>
      <c r="Y308" s="173"/>
      <c r="Z308" s="173"/>
    </row>
    <row r="309" customFormat="false" ht="12.75" hidden="false" customHeight="true" outlineLevel="0" collapsed="false">
      <c r="A309" s="188" t="n">
        <v>71</v>
      </c>
      <c r="B309" s="189" t="s">
        <v>827</v>
      </c>
      <c r="C309" s="190" t="s">
        <v>828</v>
      </c>
      <c r="D309" s="191" t="n">
        <f aca="false">D310+D314</f>
        <v>0</v>
      </c>
      <c r="E309" s="191" t="n">
        <f aca="false">E310+E314</f>
        <v>0</v>
      </c>
      <c r="F309" s="192" t="str">
        <f aca="false">IF(D309&lt;&gt;0,IF(E309/D309&gt;=100,"&gt;&gt;100",E309/D309*100),"-")</f>
        <v>-</v>
      </c>
      <c r="G309" s="173"/>
      <c r="H309" s="173"/>
      <c r="I309" s="173"/>
      <c r="J309" s="173"/>
      <c r="K309" s="173"/>
      <c r="L309" s="173"/>
      <c r="M309" s="173"/>
      <c r="N309" s="173"/>
      <c r="O309" s="173"/>
      <c r="P309" s="173"/>
      <c r="Q309" s="173"/>
      <c r="R309" s="173"/>
      <c r="S309" s="173"/>
      <c r="T309" s="173"/>
      <c r="U309" s="173"/>
      <c r="V309" s="173"/>
      <c r="W309" s="173"/>
      <c r="X309" s="173"/>
      <c r="Y309" s="173"/>
      <c r="Z309" s="173"/>
    </row>
    <row r="310" customFormat="false" ht="12.75" hidden="false" customHeight="true" outlineLevel="0" collapsed="false">
      <c r="A310" s="188" t="n">
        <v>711</v>
      </c>
      <c r="B310" s="189" t="s">
        <v>829</v>
      </c>
      <c r="C310" s="190" t="s">
        <v>830</v>
      </c>
      <c r="D310" s="191" t="n">
        <f aca="false">SUM(D311:D313)</f>
        <v>0</v>
      </c>
      <c r="E310" s="191" t="n">
        <f aca="false">SUM(E311:E313)</f>
        <v>0</v>
      </c>
      <c r="F310" s="192" t="str">
        <f aca="false">IF(D310&lt;&gt;0,IF(E310/D310&gt;=100,"&gt;&gt;100",E310/D310*100),"-")</f>
        <v>-</v>
      </c>
      <c r="G310" s="173"/>
      <c r="H310" s="173"/>
      <c r="I310" s="173"/>
      <c r="J310" s="173"/>
      <c r="K310" s="173"/>
      <c r="L310" s="173"/>
      <c r="M310" s="173"/>
      <c r="N310" s="173"/>
      <c r="O310" s="173"/>
      <c r="P310" s="173"/>
      <c r="Q310" s="173"/>
      <c r="R310" s="173"/>
      <c r="S310" s="173"/>
      <c r="T310" s="173"/>
      <c r="U310" s="173"/>
      <c r="V310" s="173"/>
      <c r="W310" s="173"/>
      <c r="X310" s="173"/>
      <c r="Y310" s="173"/>
      <c r="Z310" s="173"/>
    </row>
    <row r="311" customFormat="false" ht="12" hidden="false" customHeight="true" outlineLevel="0" collapsed="false">
      <c r="A311" s="188" t="n">
        <v>7111</v>
      </c>
      <c r="B311" s="189" t="s">
        <v>831</v>
      </c>
      <c r="C311" s="190" t="s">
        <v>832</v>
      </c>
      <c r="D311" s="193" t="n">
        <v>0</v>
      </c>
      <c r="E311" s="193" t="n">
        <v>0</v>
      </c>
      <c r="F311" s="192" t="str">
        <f aca="false">IF(D311&lt;&gt;0,IF(E311/D311&gt;=100,"&gt;&gt;100",E311/D311*100),"-")</f>
        <v>-</v>
      </c>
      <c r="G311" s="173"/>
      <c r="H311" s="173"/>
      <c r="I311" s="173"/>
      <c r="J311" s="173"/>
      <c r="K311" s="173"/>
      <c r="L311" s="173"/>
      <c r="M311" s="173"/>
      <c r="N311" s="173"/>
      <c r="O311" s="173"/>
      <c r="P311" s="173"/>
      <c r="Q311" s="173"/>
      <c r="R311" s="173"/>
      <c r="S311" s="173"/>
      <c r="T311" s="173"/>
      <c r="U311" s="173"/>
      <c r="V311" s="173"/>
      <c r="W311" s="173"/>
      <c r="X311" s="173"/>
      <c r="Y311" s="173"/>
      <c r="Z311" s="173"/>
    </row>
    <row r="312" customFormat="false" ht="12.75" hidden="false" customHeight="true" outlineLevel="0" collapsed="false">
      <c r="A312" s="188" t="n">
        <v>7112</v>
      </c>
      <c r="B312" s="189" t="s">
        <v>833</v>
      </c>
      <c r="C312" s="190" t="s">
        <v>834</v>
      </c>
      <c r="D312" s="193" t="n">
        <v>0</v>
      </c>
      <c r="E312" s="193" t="n">
        <v>0</v>
      </c>
      <c r="F312" s="192" t="str">
        <f aca="false">IF(D312&lt;&gt;0,IF(E312/D312&gt;=100,"&gt;&gt;100",E312/D312*100),"-")</f>
        <v>-</v>
      </c>
      <c r="G312" s="173"/>
      <c r="H312" s="173"/>
      <c r="I312" s="173"/>
      <c r="J312" s="173"/>
      <c r="K312" s="173"/>
      <c r="L312" s="173"/>
      <c r="M312" s="173"/>
      <c r="N312" s="173"/>
      <c r="O312" s="173"/>
      <c r="P312" s="173"/>
      <c r="Q312" s="173"/>
      <c r="R312" s="173"/>
      <c r="S312" s="173"/>
      <c r="T312" s="173"/>
      <c r="U312" s="173"/>
      <c r="V312" s="173"/>
      <c r="W312" s="173"/>
      <c r="X312" s="173"/>
      <c r="Y312" s="173"/>
      <c r="Z312" s="173"/>
    </row>
    <row r="313" customFormat="false" ht="12.75" hidden="false" customHeight="true" outlineLevel="0" collapsed="false">
      <c r="A313" s="188" t="n">
        <v>7113</v>
      </c>
      <c r="B313" s="189" t="s">
        <v>835</v>
      </c>
      <c r="C313" s="190" t="s">
        <v>836</v>
      </c>
      <c r="D313" s="193" t="n">
        <v>0</v>
      </c>
      <c r="E313" s="193" t="n">
        <v>0</v>
      </c>
      <c r="F313" s="192" t="str">
        <f aca="false">IF(D313&lt;&gt;0,IF(E313/D313&gt;=100,"&gt;&gt;100",E313/D313*100),"-")</f>
        <v>-</v>
      </c>
      <c r="G313" s="173"/>
      <c r="H313" s="173"/>
      <c r="I313" s="173"/>
      <c r="J313" s="173"/>
      <c r="K313" s="173"/>
      <c r="L313" s="173"/>
      <c r="M313" s="173"/>
      <c r="N313" s="173"/>
      <c r="O313" s="173"/>
      <c r="P313" s="173"/>
      <c r="Q313" s="173"/>
      <c r="R313" s="173"/>
      <c r="S313" s="173"/>
      <c r="T313" s="173"/>
      <c r="U313" s="173"/>
      <c r="V313" s="173"/>
      <c r="W313" s="173"/>
      <c r="X313" s="173"/>
      <c r="Y313" s="173"/>
      <c r="Z313" s="173"/>
    </row>
    <row r="314" customFormat="false" ht="12.75" hidden="false" customHeight="true" outlineLevel="0" collapsed="false">
      <c r="A314" s="188" t="n">
        <v>712</v>
      </c>
      <c r="B314" s="189" t="s">
        <v>837</v>
      </c>
      <c r="C314" s="190" t="s">
        <v>838</v>
      </c>
      <c r="D314" s="191" t="n">
        <f aca="false">SUM(D315:D320)</f>
        <v>0</v>
      </c>
      <c r="E314" s="191" t="n">
        <f aca="false">SUM(E315:E320)</f>
        <v>0</v>
      </c>
      <c r="F314" s="192" t="str">
        <f aca="false">IF(D314&lt;&gt;0,IF(E314/D314&gt;=100,"&gt;&gt;100",E314/D314*100),"-")</f>
        <v>-</v>
      </c>
      <c r="G314" s="173"/>
      <c r="H314" s="173"/>
      <c r="I314" s="173"/>
      <c r="J314" s="173"/>
      <c r="K314" s="173"/>
      <c r="L314" s="173"/>
      <c r="M314" s="173"/>
      <c r="N314" s="173"/>
      <c r="O314" s="173"/>
      <c r="P314" s="173"/>
      <c r="Q314" s="173"/>
      <c r="R314" s="173"/>
      <c r="S314" s="173"/>
      <c r="T314" s="173"/>
      <c r="U314" s="173"/>
      <c r="V314" s="173"/>
      <c r="W314" s="173"/>
      <c r="X314" s="173"/>
      <c r="Y314" s="173"/>
      <c r="Z314" s="173"/>
    </row>
    <row r="315" customFormat="false" ht="12.75" hidden="false" customHeight="true" outlineLevel="0" collapsed="false">
      <c r="A315" s="188" t="n">
        <v>7121</v>
      </c>
      <c r="B315" s="189" t="s">
        <v>839</v>
      </c>
      <c r="C315" s="190" t="s">
        <v>840</v>
      </c>
      <c r="D315" s="193" t="n">
        <v>0</v>
      </c>
      <c r="E315" s="193" t="n">
        <v>0</v>
      </c>
      <c r="F315" s="192" t="str">
        <f aca="false">IF(D315&lt;&gt;0,IF(E315/D315&gt;=100,"&gt;&gt;100",E315/D315*100),"-")</f>
        <v>-</v>
      </c>
      <c r="G315" s="173"/>
      <c r="H315" s="173"/>
      <c r="I315" s="173"/>
      <c r="J315" s="173"/>
      <c r="K315" s="173"/>
      <c r="L315" s="173"/>
      <c r="M315" s="173"/>
      <c r="N315" s="173"/>
      <c r="O315" s="173"/>
      <c r="P315" s="173"/>
      <c r="Q315" s="173"/>
      <c r="R315" s="173"/>
      <c r="S315" s="173"/>
      <c r="T315" s="173"/>
      <c r="U315" s="173"/>
      <c r="V315" s="173"/>
      <c r="W315" s="173"/>
      <c r="X315" s="173"/>
      <c r="Y315" s="173"/>
      <c r="Z315" s="173"/>
    </row>
    <row r="316" customFormat="false" ht="12.75" hidden="false" customHeight="true" outlineLevel="0" collapsed="false">
      <c r="A316" s="188" t="n">
        <v>7122</v>
      </c>
      <c r="B316" s="189" t="s">
        <v>841</v>
      </c>
      <c r="C316" s="190" t="s">
        <v>842</v>
      </c>
      <c r="D316" s="193" t="n">
        <v>0</v>
      </c>
      <c r="E316" s="193" t="n">
        <v>0</v>
      </c>
      <c r="F316" s="192" t="str">
        <f aca="false">IF(D316&lt;&gt;0,IF(E316/D316&gt;=100,"&gt;&gt;100",E316/D316*100),"-")</f>
        <v>-</v>
      </c>
      <c r="G316" s="173"/>
      <c r="H316" s="173"/>
      <c r="I316" s="173"/>
      <c r="J316" s="173"/>
      <c r="K316" s="173"/>
      <c r="L316" s="173"/>
      <c r="M316" s="173"/>
      <c r="N316" s="173"/>
      <c r="O316" s="173"/>
      <c r="P316" s="173"/>
      <c r="Q316" s="173"/>
      <c r="R316" s="173"/>
      <c r="S316" s="173"/>
      <c r="T316" s="173"/>
      <c r="U316" s="173"/>
      <c r="V316" s="173"/>
      <c r="W316" s="173"/>
      <c r="X316" s="173"/>
      <c r="Y316" s="173"/>
      <c r="Z316" s="173"/>
    </row>
    <row r="317" customFormat="false" ht="12.75" hidden="false" customHeight="true" outlineLevel="0" collapsed="false">
      <c r="A317" s="188" t="n">
        <v>7123</v>
      </c>
      <c r="B317" s="189" t="s">
        <v>176</v>
      </c>
      <c r="C317" s="190" t="s">
        <v>843</v>
      </c>
      <c r="D317" s="193" t="n">
        <v>0</v>
      </c>
      <c r="E317" s="193" t="n">
        <v>0</v>
      </c>
      <c r="F317" s="192" t="str">
        <f aca="false">IF(D317&lt;&gt;0,IF(E317/D317&gt;=100,"&gt;&gt;100",E317/D317*100),"-")</f>
        <v>-</v>
      </c>
      <c r="G317" s="173"/>
      <c r="H317" s="173"/>
      <c r="I317" s="173"/>
      <c r="J317" s="173"/>
      <c r="K317" s="173"/>
      <c r="L317" s="173"/>
      <c r="M317" s="173"/>
      <c r="N317" s="173"/>
      <c r="O317" s="173"/>
      <c r="P317" s="173"/>
      <c r="Q317" s="173"/>
      <c r="R317" s="173"/>
      <c r="S317" s="173"/>
      <c r="T317" s="173"/>
      <c r="U317" s="173"/>
      <c r="V317" s="173"/>
      <c r="W317" s="173"/>
      <c r="X317" s="173"/>
      <c r="Y317" s="173"/>
      <c r="Z317" s="173"/>
    </row>
    <row r="318" customFormat="false" ht="12.75" hidden="false" customHeight="true" outlineLevel="0" collapsed="false">
      <c r="A318" s="188" t="n">
        <v>7124</v>
      </c>
      <c r="B318" s="189" t="s">
        <v>844</v>
      </c>
      <c r="C318" s="190" t="s">
        <v>845</v>
      </c>
      <c r="D318" s="193" t="n">
        <v>0</v>
      </c>
      <c r="E318" s="193" t="n">
        <v>0</v>
      </c>
      <c r="F318" s="192" t="str">
        <f aca="false">IF(D318&lt;&gt;0,IF(E318/D318&gt;=100,"&gt;&gt;100",E318/D318*100),"-")</f>
        <v>-</v>
      </c>
      <c r="G318" s="173"/>
      <c r="H318" s="173"/>
      <c r="I318" s="173"/>
      <c r="J318" s="173"/>
      <c r="K318" s="173"/>
      <c r="L318" s="173"/>
      <c r="M318" s="173"/>
      <c r="N318" s="173"/>
      <c r="O318" s="173"/>
      <c r="P318" s="173"/>
      <c r="Q318" s="173"/>
      <c r="R318" s="173"/>
      <c r="S318" s="173"/>
      <c r="T318" s="173"/>
      <c r="U318" s="173"/>
      <c r="V318" s="173"/>
      <c r="W318" s="173"/>
      <c r="X318" s="173"/>
      <c r="Y318" s="173"/>
      <c r="Z318" s="173"/>
    </row>
    <row r="319" customFormat="false" ht="12.75" hidden="false" customHeight="true" outlineLevel="0" collapsed="false">
      <c r="A319" s="188" t="n">
        <v>7125</v>
      </c>
      <c r="B319" s="189" t="s">
        <v>846</v>
      </c>
      <c r="C319" s="190" t="s">
        <v>847</v>
      </c>
      <c r="D319" s="193" t="n">
        <v>0</v>
      </c>
      <c r="E319" s="193" t="n">
        <v>0</v>
      </c>
      <c r="F319" s="192" t="str">
        <f aca="false">IF(D319&lt;&gt;0,IF(E319/D319&gt;=100,"&gt;&gt;100",E319/D319*100),"-")</f>
        <v>-</v>
      </c>
      <c r="G319" s="173"/>
      <c r="H319" s="173"/>
      <c r="I319" s="173"/>
      <c r="J319" s="173"/>
      <c r="K319" s="173"/>
      <c r="L319" s="173"/>
      <c r="M319" s="173"/>
      <c r="N319" s="173"/>
      <c r="O319" s="173"/>
      <c r="P319" s="173"/>
      <c r="Q319" s="173"/>
      <c r="R319" s="173"/>
      <c r="S319" s="173"/>
      <c r="T319" s="173"/>
      <c r="U319" s="173"/>
      <c r="V319" s="173"/>
      <c r="W319" s="173"/>
      <c r="X319" s="173"/>
      <c r="Y319" s="173"/>
      <c r="Z319" s="173"/>
    </row>
    <row r="320" customFormat="false" ht="12.75" hidden="false" customHeight="true" outlineLevel="0" collapsed="false">
      <c r="A320" s="188" t="n">
        <v>7126</v>
      </c>
      <c r="B320" s="189" t="s">
        <v>848</v>
      </c>
      <c r="C320" s="190" t="s">
        <v>849</v>
      </c>
      <c r="D320" s="193" t="n">
        <v>0</v>
      </c>
      <c r="E320" s="193" t="n">
        <v>0</v>
      </c>
      <c r="F320" s="192" t="str">
        <f aca="false">IF(D320&lt;&gt;0,IF(E320/D320&gt;=100,"&gt;&gt;100",E320/D320*100),"-")</f>
        <v>-</v>
      </c>
      <c r="G320" s="173"/>
      <c r="H320" s="173"/>
      <c r="I320" s="173"/>
      <c r="J320" s="173"/>
      <c r="K320" s="173"/>
      <c r="L320" s="173"/>
      <c r="M320" s="173"/>
      <c r="N320" s="173"/>
      <c r="O320" s="173"/>
      <c r="P320" s="173"/>
      <c r="Q320" s="173"/>
      <c r="R320" s="173"/>
      <c r="S320" s="173"/>
      <c r="T320" s="173"/>
      <c r="U320" s="173"/>
      <c r="V320" s="173"/>
      <c r="W320" s="173"/>
      <c r="X320" s="173"/>
      <c r="Y320" s="173"/>
      <c r="Z320" s="173"/>
    </row>
    <row r="321" customFormat="false" ht="12.75" hidden="false" customHeight="true" outlineLevel="0" collapsed="false">
      <c r="A321" s="188" t="n">
        <v>72</v>
      </c>
      <c r="B321" s="194" t="s">
        <v>850</v>
      </c>
      <c r="C321" s="190" t="s">
        <v>851</v>
      </c>
      <c r="D321" s="191" t="n">
        <f aca="false">D322+D327+D336+D341+D346+D349</f>
        <v>0</v>
      </c>
      <c r="E321" s="191" t="n">
        <f aca="false">E322+E327+E336+E341+E346+E349</f>
        <v>0</v>
      </c>
      <c r="F321" s="192" t="str">
        <f aca="false">IF(D321&lt;&gt;0,IF(E321/D321&gt;=100,"&gt;&gt;100",E321/D321*100),"-")</f>
        <v>-</v>
      </c>
      <c r="G321" s="173"/>
      <c r="H321" s="173"/>
      <c r="I321" s="173"/>
      <c r="J321" s="173"/>
      <c r="K321" s="173"/>
      <c r="L321" s="173"/>
      <c r="M321" s="173"/>
      <c r="N321" s="173"/>
      <c r="O321" s="173"/>
      <c r="P321" s="173"/>
      <c r="Q321" s="173"/>
      <c r="R321" s="173"/>
      <c r="S321" s="173"/>
      <c r="T321" s="173"/>
      <c r="U321" s="173"/>
      <c r="V321" s="173"/>
      <c r="W321" s="173"/>
      <c r="X321" s="173"/>
      <c r="Y321" s="173"/>
      <c r="Z321" s="173"/>
    </row>
    <row r="322" customFormat="false" ht="12.75" hidden="false" customHeight="true" outlineLevel="0" collapsed="false">
      <c r="A322" s="188" t="n">
        <v>721</v>
      </c>
      <c r="B322" s="189" t="s">
        <v>852</v>
      </c>
      <c r="C322" s="190" t="s">
        <v>853</v>
      </c>
      <c r="D322" s="191" t="n">
        <f aca="false">SUM(D323:D326)</f>
        <v>0</v>
      </c>
      <c r="E322" s="191" t="n">
        <f aca="false">SUM(E323:E326)</f>
        <v>0</v>
      </c>
      <c r="F322" s="192" t="str">
        <f aca="false">IF(D322&lt;&gt;0,IF(E322/D322&gt;=100,"&gt;&gt;100",E322/D322*100),"-")</f>
        <v>-</v>
      </c>
      <c r="G322" s="173"/>
      <c r="H322" s="173"/>
      <c r="I322" s="173"/>
      <c r="J322" s="173"/>
      <c r="K322" s="173"/>
      <c r="L322" s="173"/>
      <c r="M322" s="173"/>
      <c r="N322" s="173"/>
      <c r="O322" s="173"/>
      <c r="P322" s="173"/>
      <c r="Q322" s="173"/>
      <c r="R322" s="173"/>
      <c r="S322" s="173"/>
      <c r="T322" s="173"/>
      <c r="U322" s="173"/>
      <c r="V322" s="173"/>
      <c r="W322" s="173"/>
      <c r="X322" s="173"/>
      <c r="Y322" s="173"/>
      <c r="Z322" s="173"/>
    </row>
    <row r="323" customFormat="false" ht="12.75" hidden="false" customHeight="true" outlineLevel="0" collapsed="false">
      <c r="A323" s="188" t="n">
        <v>7211</v>
      </c>
      <c r="B323" s="189" t="s">
        <v>854</v>
      </c>
      <c r="C323" s="190" t="s">
        <v>855</v>
      </c>
      <c r="D323" s="193" t="n">
        <v>0</v>
      </c>
      <c r="E323" s="193" t="n">
        <v>0</v>
      </c>
      <c r="F323" s="192" t="str">
        <f aca="false">IF(D323&lt;&gt;0,IF(E323/D323&gt;=100,"&gt;&gt;100",E323/D323*100),"-")</f>
        <v>-</v>
      </c>
      <c r="G323" s="173"/>
      <c r="H323" s="173"/>
      <c r="I323" s="173"/>
      <c r="J323" s="173"/>
      <c r="K323" s="173"/>
      <c r="L323" s="173"/>
      <c r="M323" s="173"/>
      <c r="N323" s="173"/>
      <c r="O323" s="173"/>
      <c r="P323" s="173"/>
      <c r="Q323" s="173"/>
      <c r="R323" s="173"/>
      <c r="S323" s="173"/>
      <c r="T323" s="173"/>
      <c r="U323" s="173"/>
      <c r="V323" s="173"/>
      <c r="W323" s="173"/>
      <c r="X323" s="173"/>
      <c r="Y323" s="173"/>
      <c r="Z323" s="173"/>
    </row>
    <row r="324" customFormat="false" ht="12.75" hidden="false" customHeight="true" outlineLevel="0" collapsed="false">
      <c r="A324" s="188" t="n">
        <v>7212</v>
      </c>
      <c r="B324" s="189" t="s">
        <v>856</v>
      </c>
      <c r="C324" s="190" t="s">
        <v>857</v>
      </c>
      <c r="D324" s="193" t="n">
        <v>0</v>
      </c>
      <c r="E324" s="193" t="n">
        <v>0</v>
      </c>
      <c r="F324" s="192" t="str">
        <f aca="false">IF(D324&lt;&gt;0,IF(E324/D324&gt;=100,"&gt;&gt;100",E324/D324*100),"-")</f>
        <v>-</v>
      </c>
      <c r="G324" s="173"/>
      <c r="H324" s="173"/>
      <c r="I324" s="173"/>
      <c r="J324" s="173"/>
      <c r="K324" s="173"/>
      <c r="L324" s="173"/>
      <c r="M324" s="173"/>
      <c r="N324" s="173"/>
      <c r="O324" s="173"/>
      <c r="P324" s="173"/>
      <c r="Q324" s="173"/>
      <c r="R324" s="173"/>
      <c r="S324" s="173"/>
      <c r="T324" s="173"/>
      <c r="U324" s="173"/>
      <c r="V324" s="173"/>
      <c r="W324" s="173"/>
      <c r="X324" s="173"/>
      <c r="Y324" s="173"/>
      <c r="Z324" s="173"/>
    </row>
    <row r="325" customFormat="false" ht="12.75" hidden="false" customHeight="true" outlineLevel="0" collapsed="false">
      <c r="A325" s="188" t="n">
        <v>7213</v>
      </c>
      <c r="B325" s="189" t="s">
        <v>858</v>
      </c>
      <c r="C325" s="190" t="s">
        <v>859</v>
      </c>
      <c r="D325" s="193" t="n">
        <v>0</v>
      </c>
      <c r="E325" s="193" t="n">
        <v>0</v>
      </c>
      <c r="F325" s="192" t="str">
        <f aca="false">IF(D325&lt;&gt;0,IF(E325/D325&gt;=100,"&gt;&gt;100",E325/D325*100),"-")</f>
        <v>-</v>
      </c>
      <c r="G325" s="173"/>
      <c r="H325" s="173"/>
      <c r="I325" s="173"/>
      <c r="J325" s="173"/>
      <c r="K325" s="173"/>
      <c r="L325" s="173"/>
      <c r="M325" s="173"/>
      <c r="N325" s="173"/>
      <c r="O325" s="173"/>
      <c r="P325" s="173"/>
      <c r="Q325" s="173"/>
      <c r="R325" s="173"/>
      <c r="S325" s="173"/>
      <c r="T325" s="173"/>
      <c r="U325" s="173"/>
      <c r="V325" s="173"/>
      <c r="W325" s="173"/>
      <c r="X325" s="173"/>
      <c r="Y325" s="173"/>
      <c r="Z325" s="173"/>
    </row>
    <row r="326" customFormat="false" ht="12.75" hidden="false" customHeight="true" outlineLevel="0" collapsed="false">
      <c r="A326" s="188" t="n">
        <v>7214</v>
      </c>
      <c r="B326" s="189" t="s">
        <v>179</v>
      </c>
      <c r="C326" s="190" t="s">
        <v>860</v>
      </c>
      <c r="D326" s="193" t="n">
        <v>0</v>
      </c>
      <c r="E326" s="193" t="n">
        <v>0</v>
      </c>
      <c r="F326" s="192" t="str">
        <f aca="false">IF(D326&lt;&gt;0,IF(E326/D326&gt;=100,"&gt;&gt;100",E326/D326*100),"-")</f>
        <v>-</v>
      </c>
      <c r="G326" s="173"/>
      <c r="H326" s="173"/>
      <c r="I326" s="173"/>
      <c r="J326" s="173"/>
      <c r="K326" s="173"/>
      <c r="L326" s="173"/>
      <c r="M326" s="173"/>
      <c r="N326" s="173"/>
      <c r="O326" s="173"/>
      <c r="P326" s="173"/>
      <c r="Q326" s="173"/>
      <c r="R326" s="173"/>
      <c r="S326" s="173"/>
      <c r="T326" s="173"/>
      <c r="U326" s="173"/>
      <c r="V326" s="173"/>
      <c r="W326" s="173"/>
      <c r="X326" s="173"/>
      <c r="Y326" s="173"/>
      <c r="Z326" s="173"/>
    </row>
    <row r="327" customFormat="false" ht="12.75" hidden="false" customHeight="true" outlineLevel="0" collapsed="false">
      <c r="A327" s="188" t="n">
        <v>722</v>
      </c>
      <c r="B327" s="189" t="s">
        <v>861</v>
      </c>
      <c r="C327" s="190" t="s">
        <v>862</v>
      </c>
      <c r="D327" s="191" t="n">
        <f aca="false">SUM(D328:D335)</f>
        <v>0</v>
      </c>
      <c r="E327" s="191" t="n">
        <f aca="false">SUM(E328:E335)</f>
        <v>0</v>
      </c>
      <c r="F327" s="192" t="str">
        <f aca="false">IF(D327&lt;&gt;0,IF(E327/D327&gt;=100,"&gt;&gt;100",E327/D327*100),"-")</f>
        <v>-</v>
      </c>
      <c r="G327" s="173"/>
      <c r="H327" s="173"/>
      <c r="I327" s="173"/>
      <c r="J327" s="173"/>
      <c r="K327" s="173"/>
      <c r="L327" s="173"/>
      <c r="M327" s="173"/>
      <c r="N327" s="173"/>
      <c r="O327" s="173"/>
      <c r="P327" s="173"/>
      <c r="Q327" s="173"/>
      <c r="R327" s="173"/>
      <c r="S327" s="173"/>
      <c r="T327" s="173"/>
      <c r="U327" s="173"/>
      <c r="V327" s="173"/>
      <c r="W327" s="173"/>
      <c r="X327" s="173"/>
      <c r="Y327" s="173"/>
      <c r="Z327" s="173"/>
    </row>
    <row r="328" customFormat="false" ht="12.75" hidden="false" customHeight="true" outlineLevel="0" collapsed="false">
      <c r="A328" s="188" t="n">
        <v>7221</v>
      </c>
      <c r="B328" s="189" t="s">
        <v>181</v>
      </c>
      <c r="C328" s="190" t="s">
        <v>863</v>
      </c>
      <c r="D328" s="193" t="n">
        <v>0</v>
      </c>
      <c r="E328" s="193" t="n">
        <v>0</v>
      </c>
      <c r="F328" s="192" t="str">
        <f aca="false">IF(D328&lt;&gt;0,IF(E328/D328&gt;=100,"&gt;&gt;100",E328/D328*100),"-")</f>
        <v>-</v>
      </c>
      <c r="G328" s="173"/>
      <c r="H328" s="173"/>
      <c r="I328" s="173"/>
      <c r="J328" s="173"/>
      <c r="K328" s="173"/>
      <c r="L328" s="173"/>
      <c r="M328" s="173"/>
      <c r="N328" s="173"/>
      <c r="O328" s="173"/>
      <c r="P328" s="173"/>
      <c r="Q328" s="173"/>
      <c r="R328" s="173"/>
      <c r="S328" s="173"/>
      <c r="T328" s="173"/>
      <c r="U328" s="173"/>
      <c r="V328" s="173"/>
      <c r="W328" s="173"/>
      <c r="X328" s="173"/>
      <c r="Y328" s="173"/>
      <c r="Z328" s="173"/>
    </row>
    <row r="329" customFormat="false" ht="12.75" hidden="false" customHeight="true" outlineLevel="0" collapsed="false">
      <c r="A329" s="188" t="n">
        <v>7222</v>
      </c>
      <c r="B329" s="189" t="s">
        <v>864</v>
      </c>
      <c r="C329" s="190" t="s">
        <v>865</v>
      </c>
      <c r="D329" s="193" t="n">
        <v>0</v>
      </c>
      <c r="E329" s="193" t="n">
        <v>0</v>
      </c>
      <c r="F329" s="192" t="str">
        <f aca="false">IF(D329&lt;&gt;0,IF(E329/D329&gt;=100,"&gt;&gt;100",E329/D329*100),"-")</f>
        <v>-</v>
      </c>
      <c r="G329" s="173"/>
      <c r="H329" s="173"/>
      <c r="I329" s="173"/>
      <c r="J329" s="173"/>
      <c r="K329" s="173"/>
      <c r="L329" s="173"/>
      <c r="M329" s="173"/>
      <c r="N329" s="173"/>
      <c r="O329" s="173"/>
      <c r="P329" s="173"/>
      <c r="Q329" s="173"/>
      <c r="R329" s="173"/>
      <c r="S329" s="173"/>
      <c r="T329" s="173"/>
      <c r="U329" s="173"/>
      <c r="V329" s="173"/>
      <c r="W329" s="173"/>
      <c r="X329" s="173"/>
      <c r="Y329" s="173"/>
      <c r="Z329" s="173"/>
    </row>
    <row r="330" customFormat="false" ht="12.75" hidden="false" customHeight="true" outlineLevel="0" collapsed="false">
      <c r="A330" s="188" t="n">
        <v>7223</v>
      </c>
      <c r="B330" s="189" t="s">
        <v>183</v>
      </c>
      <c r="C330" s="190" t="s">
        <v>866</v>
      </c>
      <c r="D330" s="193" t="n">
        <v>0</v>
      </c>
      <c r="E330" s="193" t="n">
        <v>0</v>
      </c>
      <c r="F330" s="192" t="str">
        <f aca="false">IF(D330&lt;&gt;0,IF(E330/D330&gt;=100,"&gt;&gt;100",E330/D330*100),"-")</f>
        <v>-</v>
      </c>
      <c r="G330" s="173"/>
      <c r="H330" s="173"/>
      <c r="I330" s="173"/>
      <c r="J330" s="173"/>
      <c r="K330" s="173"/>
      <c r="L330" s="173"/>
      <c r="M330" s="173"/>
      <c r="N330" s="173"/>
      <c r="O330" s="173"/>
      <c r="P330" s="173"/>
      <c r="Q330" s="173"/>
      <c r="R330" s="173"/>
      <c r="S330" s="173"/>
      <c r="T330" s="173"/>
      <c r="U330" s="173"/>
      <c r="V330" s="173"/>
      <c r="W330" s="173"/>
      <c r="X330" s="173"/>
      <c r="Y330" s="173"/>
      <c r="Z330" s="173"/>
    </row>
    <row r="331" customFormat="false" ht="12" hidden="false" customHeight="true" outlineLevel="0" collapsed="false">
      <c r="A331" s="188" t="n">
        <v>7224</v>
      </c>
      <c r="B331" s="189" t="s">
        <v>867</v>
      </c>
      <c r="C331" s="190" t="s">
        <v>868</v>
      </c>
      <c r="D331" s="193" t="n">
        <v>0</v>
      </c>
      <c r="E331" s="193" t="n">
        <v>0</v>
      </c>
      <c r="F331" s="192" t="str">
        <f aca="false">IF(D331&lt;&gt;0,IF(E331/D331&gt;=100,"&gt;&gt;100",E331/D331*100),"-")</f>
        <v>-</v>
      </c>
      <c r="G331" s="173"/>
      <c r="H331" s="173"/>
      <c r="I331" s="173"/>
      <c r="J331" s="173"/>
      <c r="K331" s="173"/>
      <c r="L331" s="173"/>
      <c r="M331" s="173"/>
      <c r="N331" s="173"/>
      <c r="O331" s="173"/>
      <c r="P331" s="173"/>
      <c r="Q331" s="173"/>
      <c r="R331" s="173"/>
      <c r="S331" s="173"/>
      <c r="T331" s="173"/>
      <c r="U331" s="173"/>
      <c r="V331" s="173"/>
      <c r="W331" s="173"/>
      <c r="X331" s="173"/>
      <c r="Y331" s="173"/>
      <c r="Z331" s="173"/>
    </row>
    <row r="332" customFormat="false" ht="12.75" hidden="false" customHeight="true" outlineLevel="0" collapsed="false">
      <c r="A332" s="188" t="n">
        <v>7225</v>
      </c>
      <c r="B332" s="189" t="s">
        <v>869</v>
      </c>
      <c r="C332" s="195" t="s">
        <v>870</v>
      </c>
      <c r="D332" s="193" t="n">
        <v>0</v>
      </c>
      <c r="E332" s="193" t="n">
        <v>0</v>
      </c>
      <c r="F332" s="192" t="str">
        <f aca="false">IF(D332&lt;&gt;0,IF(E332/D332&gt;=100,"&gt;&gt;100",E332/D332*100),"-")</f>
        <v>-</v>
      </c>
      <c r="G332" s="173"/>
      <c r="H332" s="173"/>
      <c r="I332" s="173"/>
      <c r="J332" s="173"/>
      <c r="K332" s="173"/>
      <c r="L332" s="173"/>
      <c r="M332" s="173"/>
      <c r="N332" s="173"/>
      <c r="O332" s="173"/>
      <c r="P332" s="173"/>
      <c r="Q332" s="173"/>
      <c r="R332" s="173"/>
      <c r="S332" s="173"/>
      <c r="T332" s="173"/>
      <c r="U332" s="173"/>
      <c r="V332" s="173"/>
      <c r="W332" s="173"/>
      <c r="X332" s="173"/>
      <c r="Y332" s="173"/>
      <c r="Z332" s="173"/>
    </row>
    <row r="333" customFormat="false" ht="12.75" hidden="false" customHeight="true" outlineLevel="0" collapsed="false">
      <c r="A333" s="188" t="n">
        <v>7226</v>
      </c>
      <c r="B333" s="189" t="s">
        <v>185</v>
      </c>
      <c r="C333" s="190" t="s">
        <v>871</v>
      </c>
      <c r="D333" s="193" t="n">
        <v>0</v>
      </c>
      <c r="E333" s="193" t="n">
        <v>0</v>
      </c>
      <c r="F333" s="192" t="str">
        <f aca="false">IF(D333&lt;&gt;0,IF(E333/D333&gt;=100,"&gt;&gt;100",E333/D333*100),"-")</f>
        <v>-</v>
      </c>
      <c r="G333" s="173"/>
      <c r="H333" s="173"/>
      <c r="I333" s="173"/>
      <c r="J333" s="173"/>
      <c r="K333" s="173"/>
      <c r="L333" s="173"/>
      <c r="M333" s="173"/>
      <c r="N333" s="173"/>
      <c r="O333" s="173"/>
      <c r="P333" s="173"/>
      <c r="Q333" s="173"/>
      <c r="R333" s="173"/>
      <c r="S333" s="173"/>
      <c r="T333" s="173"/>
      <c r="U333" s="173"/>
      <c r="V333" s="173"/>
      <c r="W333" s="173"/>
      <c r="X333" s="173"/>
      <c r="Y333" s="173"/>
      <c r="Z333" s="173"/>
    </row>
    <row r="334" customFormat="false" ht="12.75" hidden="false" customHeight="true" outlineLevel="0" collapsed="false">
      <c r="A334" s="188" t="n">
        <v>7227</v>
      </c>
      <c r="B334" s="189" t="s">
        <v>186</v>
      </c>
      <c r="C334" s="190" t="s">
        <v>872</v>
      </c>
      <c r="D334" s="193" t="n">
        <v>0</v>
      </c>
      <c r="E334" s="193" t="n">
        <v>0</v>
      </c>
      <c r="F334" s="192" t="str">
        <f aca="false">IF(D334&lt;&gt;0,IF(E334/D334&gt;=100,"&gt;&gt;100",E334/D334*100),"-")</f>
        <v>-</v>
      </c>
      <c r="G334" s="173"/>
      <c r="H334" s="173"/>
      <c r="I334" s="173"/>
      <c r="J334" s="173"/>
      <c r="K334" s="173"/>
      <c r="L334" s="173"/>
      <c r="M334" s="173"/>
      <c r="N334" s="173"/>
      <c r="O334" s="173"/>
      <c r="P334" s="173"/>
      <c r="Q334" s="173"/>
      <c r="R334" s="173"/>
      <c r="S334" s="173"/>
      <c r="T334" s="173"/>
      <c r="U334" s="173"/>
      <c r="V334" s="173"/>
      <c r="W334" s="173"/>
      <c r="X334" s="173"/>
      <c r="Y334" s="173"/>
      <c r="Z334" s="173"/>
    </row>
    <row r="335" customFormat="false" ht="12.75" hidden="false" customHeight="true" outlineLevel="0" collapsed="false">
      <c r="A335" s="188" t="s">
        <v>873</v>
      </c>
      <c r="B335" s="189" t="s">
        <v>874</v>
      </c>
      <c r="C335" s="190" t="s">
        <v>873</v>
      </c>
      <c r="D335" s="193" t="n">
        <v>0</v>
      </c>
      <c r="E335" s="193" t="n">
        <v>0</v>
      </c>
      <c r="F335" s="192" t="str">
        <f aca="false">IF(D335&lt;&gt;0,IF(E335/D335&gt;=100,"&gt;&gt;100",E335/D335*100),"-")</f>
        <v>-</v>
      </c>
      <c r="G335" s="173"/>
      <c r="H335" s="173"/>
      <c r="I335" s="173"/>
      <c r="J335" s="173"/>
      <c r="K335" s="173"/>
      <c r="L335" s="173"/>
      <c r="M335" s="173"/>
      <c r="N335" s="173"/>
      <c r="O335" s="173"/>
      <c r="P335" s="173"/>
      <c r="Q335" s="173"/>
      <c r="R335" s="173"/>
      <c r="S335" s="173"/>
      <c r="T335" s="173"/>
      <c r="U335" s="173"/>
      <c r="V335" s="173"/>
      <c r="W335" s="173"/>
      <c r="X335" s="173"/>
      <c r="Y335" s="173"/>
      <c r="Z335" s="173"/>
    </row>
    <row r="336" customFormat="false" ht="12.75" hidden="false" customHeight="true" outlineLevel="0" collapsed="false">
      <c r="A336" s="188" t="n">
        <v>723</v>
      </c>
      <c r="B336" s="194" t="s">
        <v>875</v>
      </c>
      <c r="C336" s="190" t="s">
        <v>876</v>
      </c>
      <c r="D336" s="191" t="n">
        <f aca="false">SUM(D337:D340)</f>
        <v>0</v>
      </c>
      <c r="E336" s="191" t="n">
        <f aca="false">SUM(E337:E340)</f>
        <v>0</v>
      </c>
      <c r="F336" s="192" t="str">
        <f aca="false">IF(D336&lt;&gt;0,IF(E336/D336&gt;=100,"&gt;&gt;100",E336/D336*100),"-")</f>
        <v>-</v>
      </c>
      <c r="G336" s="173"/>
      <c r="H336" s="173"/>
      <c r="I336" s="173"/>
      <c r="J336" s="173"/>
      <c r="K336" s="173"/>
      <c r="L336" s="173"/>
      <c r="M336" s="173"/>
      <c r="N336" s="173"/>
      <c r="O336" s="173"/>
      <c r="P336" s="173"/>
      <c r="Q336" s="173"/>
      <c r="R336" s="173"/>
      <c r="S336" s="173"/>
      <c r="T336" s="173"/>
      <c r="U336" s="173"/>
      <c r="V336" s="173"/>
      <c r="W336" s="173"/>
      <c r="X336" s="173"/>
      <c r="Y336" s="173"/>
      <c r="Z336" s="173"/>
    </row>
    <row r="337" customFormat="false" ht="12.75" hidden="false" customHeight="true" outlineLevel="0" collapsed="false">
      <c r="A337" s="188" t="n">
        <v>7231</v>
      </c>
      <c r="B337" s="189" t="s">
        <v>253</v>
      </c>
      <c r="C337" s="190" t="s">
        <v>877</v>
      </c>
      <c r="D337" s="193" t="n">
        <v>0</v>
      </c>
      <c r="E337" s="193" t="n">
        <v>0</v>
      </c>
      <c r="F337" s="192" t="str">
        <f aca="false">IF(D337&lt;&gt;0,IF(E337/D337&gt;=100,"&gt;&gt;100",E337/D337*100),"-")</f>
        <v>-</v>
      </c>
      <c r="G337" s="173"/>
      <c r="H337" s="173"/>
      <c r="I337" s="173"/>
      <c r="J337" s="173"/>
      <c r="K337" s="173"/>
      <c r="L337" s="173"/>
      <c r="M337" s="173"/>
      <c r="N337" s="173"/>
      <c r="O337" s="173"/>
      <c r="P337" s="173"/>
      <c r="Q337" s="173"/>
      <c r="R337" s="173"/>
      <c r="S337" s="173"/>
      <c r="T337" s="173"/>
      <c r="U337" s="173"/>
      <c r="V337" s="173"/>
      <c r="W337" s="173"/>
      <c r="X337" s="173"/>
      <c r="Y337" s="173"/>
      <c r="Z337" s="173"/>
    </row>
    <row r="338" customFormat="false" ht="12.75" hidden="false" customHeight="true" outlineLevel="0" collapsed="false">
      <c r="A338" s="188" t="n">
        <v>7232</v>
      </c>
      <c r="B338" s="189" t="s">
        <v>878</v>
      </c>
      <c r="C338" s="190" t="s">
        <v>879</v>
      </c>
      <c r="D338" s="193" t="n">
        <v>0</v>
      </c>
      <c r="E338" s="193" t="n">
        <v>0</v>
      </c>
      <c r="F338" s="192" t="str">
        <f aca="false">IF(D338&lt;&gt;0,IF(E338/D338&gt;=100,"&gt;&gt;100",E338/D338*100),"-")</f>
        <v>-</v>
      </c>
      <c r="G338" s="173"/>
      <c r="H338" s="173"/>
      <c r="I338" s="173"/>
      <c r="J338" s="173"/>
      <c r="K338" s="173"/>
      <c r="L338" s="173"/>
      <c r="M338" s="173"/>
      <c r="N338" s="173"/>
      <c r="O338" s="173"/>
      <c r="P338" s="173"/>
      <c r="Q338" s="173"/>
      <c r="R338" s="173"/>
      <c r="S338" s="173"/>
      <c r="T338" s="173"/>
      <c r="U338" s="173"/>
      <c r="V338" s="173"/>
      <c r="W338" s="173"/>
      <c r="X338" s="173"/>
      <c r="Y338" s="173"/>
      <c r="Z338" s="173"/>
    </row>
    <row r="339" customFormat="false" ht="12.75" hidden="false" customHeight="true" outlineLevel="0" collapsed="false">
      <c r="A339" s="188" t="n">
        <v>7233</v>
      </c>
      <c r="B339" s="189" t="s">
        <v>880</v>
      </c>
      <c r="C339" s="190" t="s">
        <v>881</v>
      </c>
      <c r="D339" s="193" t="n">
        <v>0</v>
      </c>
      <c r="E339" s="193" t="n">
        <v>0</v>
      </c>
      <c r="F339" s="192" t="str">
        <f aca="false">IF(D339&lt;&gt;0,IF(E339/D339&gt;=100,"&gt;&gt;100",E339/D339*100),"-")</f>
        <v>-</v>
      </c>
      <c r="G339" s="173"/>
      <c r="H339" s="173"/>
      <c r="I339" s="173"/>
      <c r="J339" s="173"/>
      <c r="K339" s="173"/>
      <c r="L339" s="173"/>
      <c r="M339" s="173"/>
      <c r="N339" s="173"/>
      <c r="O339" s="173"/>
      <c r="P339" s="173"/>
      <c r="Q339" s="173"/>
      <c r="R339" s="173"/>
      <c r="S339" s="173"/>
      <c r="T339" s="173"/>
      <c r="U339" s="173"/>
      <c r="V339" s="173"/>
      <c r="W339" s="173"/>
      <c r="X339" s="173"/>
      <c r="Y339" s="173"/>
      <c r="Z339" s="173"/>
    </row>
    <row r="340" customFormat="false" ht="12.75" hidden="false" customHeight="true" outlineLevel="0" collapsed="false">
      <c r="A340" s="188" t="n">
        <v>7234</v>
      </c>
      <c r="B340" s="194" t="s">
        <v>882</v>
      </c>
      <c r="C340" s="190" t="s">
        <v>883</v>
      </c>
      <c r="D340" s="193" t="n">
        <v>0</v>
      </c>
      <c r="E340" s="193" t="n">
        <v>0</v>
      </c>
      <c r="F340" s="192" t="str">
        <f aca="false">IF(D340&lt;&gt;0,IF(E340/D340&gt;=100,"&gt;&gt;100",E340/D340*100),"-")</f>
        <v>-</v>
      </c>
      <c r="G340" s="173"/>
      <c r="H340" s="173"/>
      <c r="I340" s="173"/>
      <c r="J340" s="173"/>
      <c r="K340" s="173"/>
      <c r="L340" s="173"/>
      <c r="M340" s="173"/>
      <c r="N340" s="173"/>
      <c r="O340" s="173"/>
      <c r="P340" s="173"/>
      <c r="Q340" s="173"/>
      <c r="R340" s="173"/>
      <c r="S340" s="173"/>
      <c r="T340" s="173"/>
      <c r="U340" s="173"/>
      <c r="V340" s="173"/>
      <c r="W340" s="173"/>
      <c r="X340" s="173"/>
      <c r="Y340" s="173"/>
      <c r="Z340" s="173"/>
    </row>
    <row r="341" customFormat="false" ht="12.75" hidden="false" customHeight="true" outlineLevel="0" collapsed="false">
      <c r="A341" s="188" t="n">
        <v>724</v>
      </c>
      <c r="B341" s="194" t="s">
        <v>884</v>
      </c>
      <c r="C341" s="190" t="s">
        <v>885</v>
      </c>
      <c r="D341" s="191" t="n">
        <f aca="false">SUM(D342:D345)</f>
        <v>0</v>
      </c>
      <c r="E341" s="191" t="n">
        <f aca="false">SUM(E342:E345)</f>
        <v>0</v>
      </c>
      <c r="F341" s="192" t="str">
        <f aca="false">IF(D341&lt;&gt;0,IF(E341/D341&gt;=100,"&gt;&gt;100",E341/D341*100),"-")</f>
        <v>-</v>
      </c>
      <c r="G341" s="173"/>
      <c r="H341" s="173"/>
      <c r="I341" s="173"/>
      <c r="J341" s="173"/>
      <c r="K341" s="173"/>
      <c r="L341" s="173"/>
      <c r="M341" s="173"/>
      <c r="N341" s="173"/>
      <c r="O341" s="173"/>
      <c r="P341" s="173"/>
      <c r="Q341" s="173"/>
      <c r="R341" s="173"/>
      <c r="S341" s="173"/>
      <c r="T341" s="173"/>
      <c r="U341" s="173"/>
      <c r="V341" s="173"/>
      <c r="W341" s="173"/>
      <c r="X341" s="173"/>
      <c r="Y341" s="173"/>
      <c r="Z341" s="173"/>
    </row>
    <row r="342" customFormat="false" ht="12.75" hidden="false" customHeight="true" outlineLevel="0" collapsed="false">
      <c r="A342" s="188" t="n">
        <v>7241</v>
      </c>
      <c r="B342" s="189" t="s">
        <v>886</v>
      </c>
      <c r="C342" s="190" t="s">
        <v>887</v>
      </c>
      <c r="D342" s="193" t="n">
        <v>0</v>
      </c>
      <c r="E342" s="193" t="n">
        <v>0</v>
      </c>
      <c r="F342" s="192" t="str">
        <f aca="false">IF(D342&lt;&gt;0,IF(E342/D342&gt;=100,"&gt;&gt;100",E342/D342*100),"-")</f>
        <v>-</v>
      </c>
      <c r="G342" s="173"/>
      <c r="H342" s="173"/>
      <c r="I342" s="173"/>
      <c r="J342" s="173"/>
      <c r="K342" s="173"/>
      <c r="L342" s="173"/>
      <c r="M342" s="173"/>
      <c r="N342" s="173"/>
      <c r="O342" s="173"/>
      <c r="P342" s="173"/>
      <c r="Q342" s="173"/>
      <c r="R342" s="173"/>
      <c r="S342" s="173"/>
      <c r="T342" s="173"/>
      <c r="U342" s="173"/>
      <c r="V342" s="173"/>
      <c r="W342" s="173"/>
      <c r="X342" s="173"/>
      <c r="Y342" s="173"/>
      <c r="Z342" s="173"/>
    </row>
    <row r="343" customFormat="false" ht="12.75" hidden="false" customHeight="true" outlineLevel="0" collapsed="false">
      <c r="A343" s="188" t="n">
        <v>7242</v>
      </c>
      <c r="B343" s="189" t="s">
        <v>888</v>
      </c>
      <c r="C343" s="190" t="s">
        <v>889</v>
      </c>
      <c r="D343" s="193" t="n">
        <v>0</v>
      </c>
      <c r="E343" s="193" t="n">
        <v>0</v>
      </c>
      <c r="F343" s="192" t="str">
        <f aca="false">IF(D343&lt;&gt;0,IF(E343/D343&gt;=100,"&gt;&gt;100",E343/D343*100),"-")</f>
        <v>-</v>
      </c>
      <c r="G343" s="173"/>
      <c r="H343" s="173"/>
      <c r="I343" s="173"/>
      <c r="J343" s="173"/>
      <c r="K343" s="173"/>
      <c r="L343" s="173"/>
      <c r="M343" s="173"/>
      <c r="N343" s="173"/>
      <c r="O343" s="173"/>
      <c r="P343" s="173"/>
      <c r="Q343" s="173"/>
      <c r="R343" s="173"/>
      <c r="S343" s="173"/>
      <c r="T343" s="173"/>
      <c r="U343" s="173"/>
      <c r="V343" s="173"/>
      <c r="W343" s="173"/>
      <c r="X343" s="173"/>
      <c r="Y343" s="173"/>
      <c r="Z343" s="173"/>
    </row>
    <row r="344" customFormat="false" ht="12" hidden="false" customHeight="true" outlineLevel="0" collapsed="false">
      <c r="A344" s="188" t="n">
        <v>7243</v>
      </c>
      <c r="B344" s="189" t="s">
        <v>890</v>
      </c>
      <c r="C344" s="190" t="s">
        <v>891</v>
      </c>
      <c r="D344" s="193" t="n">
        <v>0</v>
      </c>
      <c r="E344" s="193" t="n">
        <v>0</v>
      </c>
      <c r="F344" s="192" t="str">
        <f aca="false">IF(D344&lt;&gt;0,IF(E344/D344&gt;=100,"&gt;&gt;100",E344/D344*100),"-")</f>
        <v>-</v>
      </c>
      <c r="G344" s="173"/>
      <c r="H344" s="173"/>
      <c r="I344" s="173"/>
      <c r="J344" s="173"/>
      <c r="K344" s="173"/>
      <c r="L344" s="173"/>
      <c r="M344" s="173"/>
      <c r="N344" s="173"/>
      <c r="O344" s="173"/>
      <c r="P344" s="173"/>
      <c r="Q344" s="173"/>
      <c r="R344" s="173"/>
      <c r="S344" s="173"/>
      <c r="T344" s="173"/>
      <c r="U344" s="173"/>
      <c r="V344" s="173"/>
      <c r="W344" s="173"/>
      <c r="X344" s="173"/>
      <c r="Y344" s="173"/>
      <c r="Z344" s="173"/>
    </row>
    <row r="345" customFormat="false" ht="12" hidden="false" customHeight="true" outlineLevel="0" collapsed="false">
      <c r="A345" s="188" t="n">
        <v>7244</v>
      </c>
      <c r="B345" s="189" t="s">
        <v>892</v>
      </c>
      <c r="C345" s="190" t="s">
        <v>893</v>
      </c>
      <c r="D345" s="193" t="n">
        <v>0</v>
      </c>
      <c r="E345" s="193" t="n">
        <v>0</v>
      </c>
      <c r="F345" s="192" t="str">
        <f aca="false">IF(D345&lt;&gt;0,IF(E345/D345&gt;=100,"&gt;&gt;100",E345/D345*100),"-")</f>
        <v>-</v>
      </c>
      <c r="G345" s="173"/>
      <c r="H345" s="173"/>
      <c r="I345" s="173"/>
      <c r="J345" s="173"/>
      <c r="K345" s="173"/>
      <c r="L345" s="173"/>
      <c r="M345" s="173"/>
      <c r="N345" s="173"/>
      <c r="O345" s="173"/>
      <c r="P345" s="173"/>
      <c r="Q345" s="173"/>
      <c r="R345" s="173"/>
      <c r="S345" s="173"/>
      <c r="T345" s="173"/>
      <c r="U345" s="173"/>
      <c r="V345" s="173"/>
      <c r="W345" s="173"/>
      <c r="X345" s="173"/>
      <c r="Y345" s="173"/>
      <c r="Z345" s="173"/>
    </row>
    <row r="346" customFormat="false" ht="12.75" hidden="false" customHeight="true" outlineLevel="0" collapsed="false">
      <c r="A346" s="188" t="n">
        <v>725</v>
      </c>
      <c r="B346" s="189" t="s">
        <v>894</v>
      </c>
      <c r="C346" s="190" t="s">
        <v>895</v>
      </c>
      <c r="D346" s="191" t="n">
        <f aca="false">SUM(D347:D348)</f>
        <v>0</v>
      </c>
      <c r="E346" s="191" t="n">
        <f aca="false">SUM(E347:E348)</f>
        <v>0</v>
      </c>
      <c r="F346" s="192" t="str">
        <f aca="false">IF(D346&lt;&gt;0,IF(E346/D346&gt;=100,"&gt;&gt;100",E346/D346*100),"-")</f>
        <v>-</v>
      </c>
      <c r="G346" s="173"/>
      <c r="H346" s="173"/>
      <c r="I346" s="173"/>
      <c r="J346" s="173"/>
      <c r="K346" s="173"/>
      <c r="L346" s="173"/>
      <c r="M346" s="173"/>
      <c r="N346" s="173"/>
      <c r="O346" s="173"/>
      <c r="P346" s="173"/>
      <c r="Q346" s="173"/>
      <c r="R346" s="173"/>
      <c r="S346" s="173"/>
      <c r="T346" s="173"/>
      <c r="U346" s="173"/>
      <c r="V346" s="173"/>
      <c r="W346" s="173"/>
      <c r="X346" s="173"/>
      <c r="Y346" s="173"/>
      <c r="Z346" s="173"/>
    </row>
    <row r="347" customFormat="false" ht="12.75" hidden="false" customHeight="true" outlineLevel="0" collapsed="false">
      <c r="A347" s="188" t="n">
        <v>7251</v>
      </c>
      <c r="B347" s="189" t="s">
        <v>896</v>
      </c>
      <c r="C347" s="190" t="s">
        <v>897</v>
      </c>
      <c r="D347" s="193" t="n">
        <v>0</v>
      </c>
      <c r="E347" s="193" t="n">
        <v>0</v>
      </c>
      <c r="F347" s="192" t="str">
        <f aca="false">IF(D347&lt;&gt;0,IF(E347/D347&gt;=100,"&gt;&gt;100",E347/D347*100),"-")</f>
        <v>-</v>
      </c>
      <c r="G347" s="173"/>
      <c r="H347" s="173"/>
      <c r="I347" s="173"/>
      <c r="J347" s="173"/>
      <c r="K347" s="173"/>
      <c r="L347" s="173"/>
      <c r="M347" s="173"/>
      <c r="N347" s="173"/>
      <c r="O347" s="173"/>
      <c r="P347" s="173"/>
      <c r="Q347" s="173"/>
      <c r="R347" s="173"/>
      <c r="S347" s="173"/>
      <c r="T347" s="173"/>
      <c r="U347" s="173"/>
      <c r="V347" s="173"/>
      <c r="W347" s="173"/>
      <c r="X347" s="173"/>
      <c r="Y347" s="173"/>
      <c r="Z347" s="173"/>
    </row>
    <row r="348" customFormat="false" ht="12.75" hidden="false" customHeight="true" outlineLevel="0" collapsed="false">
      <c r="A348" s="188" t="n">
        <v>7252</v>
      </c>
      <c r="B348" s="189" t="s">
        <v>898</v>
      </c>
      <c r="C348" s="190" t="s">
        <v>899</v>
      </c>
      <c r="D348" s="193" t="n">
        <v>0</v>
      </c>
      <c r="E348" s="193" t="n">
        <v>0</v>
      </c>
      <c r="F348" s="192" t="str">
        <f aca="false">IF(D348&lt;&gt;0,IF(E348/D348&gt;=100,"&gt;&gt;100",E348/D348*100),"-")</f>
        <v>-</v>
      </c>
      <c r="G348" s="173"/>
      <c r="H348" s="173"/>
      <c r="I348" s="173"/>
      <c r="J348" s="173"/>
      <c r="K348" s="173"/>
      <c r="L348" s="173"/>
      <c r="M348" s="173"/>
      <c r="N348" s="173"/>
      <c r="O348" s="173"/>
      <c r="P348" s="173"/>
      <c r="Q348" s="173"/>
      <c r="R348" s="173"/>
      <c r="S348" s="173"/>
      <c r="T348" s="173"/>
      <c r="U348" s="173"/>
      <c r="V348" s="173"/>
      <c r="W348" s="173"/>
      <c r="X348" s="173"/>
      <c r="Y348" s="173"/>
      <c r="Z348" s="173"/>
    </row>
    <row r="349" customFormat="false" ht="12.75" hidden="false" customHeight="true" outlineLevel="0" collapsed="false">
      <c r="A349" s="188" t="n">
        <v>726</v>
      </c>
      <c r="B349" s="189" t="s">
        <v>900</v>
      </c>
      <c r="C349" s="190" t="s">
        <v>901</v>
      </c>
      <c r="D349" s="191" t="n">
        <f aca="false">SUM(D350:D353)</f>
        <v>0</v>
      </c>
      <c r="E349" s="191" t="n">
        <f aca="false">SUM(E350:E353)</f>
        <v>0</v>
      </c>
      <c r="F349" s="192" t="str">
        <f aca="false">IF(D349&lt;&gt;0,IF(E349/D349&gt;=100,"&gt;&gt;100",E349/D349*100),"-")</f>
        <v>-</v>
      </c>
      <c r="G349" s="173"/>
      <c r="H349" s="173"/>
      <c r="I349" s="173"/>
      <c r="J349" s="173"/>
      <c r="K349" s="173"/>
      <c r="L349" s="173"/>
      <c r="M349" s="173"/>
      <c r="N349" s="173"/>
      <c r="O349" s="173"/>
      <c r="P349" s="173"/>
      <c r="Q349" s="173"/>
      <c r="R349" s="173"/>
      <c r="S349" s="173"/>
      <c r="T349" s="173"/>
      <c r="U349" s="173"/>
      <c r="V349" s="173"/>
      <c r="W349" s="173"/>
      <c r="X349" s="173"/>
      <c r="Y349" s="173"/>
      <c r="Z349" s="173"/>
    </row>
    <row r="350" customFormat="false" ht="12.75" hidden="false" customHeight="true" outlineLevel="0" collapsed="false">
      <c r="A350" s="188" t="n">
        <v>7261</v>
      </c>
      <c r="B350" s="189" t="s">
        <v>902</v>
      </c>
      <c r="C350" s="190" t="s">
        <v>903</v>
      </c>
      <c r="D350" s="193" t="n">
        <v>0</v>
      </c>
      <c r="E350" s="193" t="n">
        <v>0</v>
      </c>
      <c r="F350" s="192" t="str">
        <f aca="false">IF(D350&lt;&gt;0,IF(E350/D350&gt;=100,"&gt;&gt;100",E350/D350*100),"-")</f>
        <v>-</v>
      </c>
      <c r="G350" s="173"/>
      <c r="H350" s="173"/>
      <c r="I350" s="173"/>
      <c r="J350" s="173"/>
      <c r="K350" s="173"/>
      <c r="L350" s="173"/>
      <c r="M350" s="173"/>
      <c r="N350" s="173"/>
      <c r="O350" s="173"/>
      <c r="P350" s="173"/>
      <c r="Q350" s="173"/>
      <c r="R350" s="173"/>
      <c r="S350" s="173"/>
      <c r="T350" s="173"/>
      <c r="U350" s="173"/>
      <c r="V350" s="173"/>
      <c r="W350" s="173"/>
      <c r="X350" s="173"/>
      <c r="Y350" s="173"/>
      <c r="Z350" s="173"/>
    </row>
    <row r="351" customFormat="false" ht="12.75" hidden="false" customHeight="true" outlineLevel="0" collapsed="false">
      <c r="A351" s="188" t="n">
        <v>7262</v>
      </c>
      <c r="B351" s="189" t="s">
        <v>904</v>
      </c>
      <c r="C351" s="190" t="s">
        <v>905</v>
      </c>
      <c r="D351" s="193" t="n">
        <v>0</v>
      </c>
      <c r="E351" s="193" t="n">
        <v>0</v>
      </c>
      <c r="F351" s="192" t="str">
        <f aca="false">IF(D351&lt;&gt;0,IF(E351/D351&gt;=100,"&gt;&gt;100",E351/D351*100),"-")</f>
        <v>-</v>
      </c>
      <c r="G351" s="173"/>
      <c r="H351" s="173"/>
      <c r="I351" s="173"/>
      <c r="J351" s="173"/>
      <c r="K351" s="173"/>
      <c r="L351" s="173"/>
      <c r="M351" s="173"/>
      <c r="N351" s="173"/>
      <c r="O351" s="173"/>
      <c r="P351" s="173"/>
      <c r="Q351" s="173"/>
      <c r="R351" s="173"/>
      <c r="S351" s="173"/>
      <c r="T351" s="173"/>
      <c r="U351" s="173"/>
      <c r="V351" s="173"/>
      <c r="W351" s="173"/>
      <c r="X351" s="173"/>
      <c r="Y351" s="173"/>
      <c r="Z351" s="173"/>
    </row>
    <row r="352" customFormat="false" ht="12.75" hidden="false" customHeight="true" outlineLevel="0" collapsed="false">
      <c r="A352" s="188" t="n">
        <v>7263</v>
      </c>
      <c r="B352" s="189" t="s">
        <v>906</v>
      </c>
      <c r="C352" s="190" t="s">
        <v>907</v>
      </c>
      <c r="D352" s="193" t="n">
        <v>0</v>
      </c>
      <c r="E352" s="193" t="n">
        <v>0</v>
      </c>
      <c r="F352" s="192" t="str">
        <f aca="false">IF(D352&lt;&gt;0,IF(E352/D352&gt;=100,"&gt;&gt;100",E352/D352*100),"-")</f>
        <v>-</v>
      </c>
      <c r="G352" s="173"/>
      <c r="H352" s="173"/>
      <c r="I352" s="173"/>
      <c r="J352" s="173"/>
      <c r="K352" s="173"/>
      <c r="L352" s="173"/>
      <c r="M352" s="173"/>
      <c r="N352" s="173"/>
      <c r="O352" s="173"/>
      <c r="P352" s="173"/>
      <c r="Q352" s="173"/>
      <c r="R352" s="173"/>
      <c r="S352" s="173"/>
      <c r="T352" s="173"/>
      <c r="U352" s="173"/>
      <c r="V352" s="173"/>
      <c r="W352" s="173"/>
      <c r="X352" s="173"/>
      <c r="Y352" s="173"/>
      <c r="Z352" s="173"/>
    </row>
    <row r="353" customFormat="false" ht="12.75" hidden="false" customHeight="true" outlineLevel="0" collapsed="false">
      <c r="A353" s="188" t="n">
        <v>7264</v>
      </c>
      <c r="B353" s="189" t="s">
        <v>908</v>
      </c>
      <c r="C353" s="190" t="s">
        <v>909</v>
      </c>
      <c r="D353" s="193" t="n">
        <v>0</v>
      </c>
      <c r="E353" s="193" t="n">
        <v>0</v>
      </c>
      <c r="F353" s="192" t="str">
        <f aca="false">IF(D353&lt;&gt;0,IF(E353/D353&gt;=100,"&gt;&gt;100",E353/D353*100),"-")</f>
        <v>-</v>
      </c>
      <c r="G353" s="173"/>
      <c r="H353" s="173"/>
      <c r="I353" s="173"/>
      <c r="J353" s="173"/>
      <c r="K353" s="173"/>
      <c r="L353" s="173"/>
      <c r="M353" s="173"/>
      <c r="N353" s="173"/>
      <c r="O353" s="173"/>
      <c r="P353" s="173"/>
      <c r="Q353" s="173"/>
      <c r="R353" s="173"/>
      <c r="S353" s="173"/>
      <c r="T353" s="173"/>
      <c r="U353" s="173"/>
      <c r="V353" s="173"/>
      <c r="W353" s="173"/>
      <c r="X353" s="173"/>
      <c r="Y353" s="173"/>
      <c r="Z353" s="173"/>
    </row>
    <row r="354" customFormat="false" ht="12.75" hidden="false" customHeight="true" outlineLevel="0" collapsed="false">
      <c r="A354" s="188" t="n">
        <v>73</v>
      </c>
      <c r="B354" s="189" t="s">
        <v>910</v>
      </c>
      <c r="C354" s="190" t="s">
        <v>911</v>
      </c>
      <c r="D354" s="191" t="n">
        <f aca="false">D355</f>
        <v>0</v>
      </c>
      <c r="E354" s="191" t="n">
        <f aca="false">E355</f>
        <v>0</v>
      </c>
      <c r="F354" s="192" t="str">
        <f aca="false">IF(D354&lt;&gt;0,IF(E354/D354&gt;=100,"&gt;&gt;100",E354/D354*100),"-")</f>
        <v>-</v>
      </c>
      <c r="G354" s="173"/>
      <c r="H354" s="173"/>
      <c r="I354" s="173"/>
      <c r="J354" s="173"/>
      <c r="K354" s="173"/>
      <c r="L354" s="173"/>
      <c r="M354" s="173"/>
      <c r="N354" s="173"/>
      <c r="O354" s="173"/>
      <c r="P354" s="173"/>
      <c r="Q354" s="173"/>
      <c r="R354" s="173"/>
      <c r="S354" s="173"/>
      <c r="T354" s="173"/>
      <c r="U354" s="173"/>
      <c r="V354" s="173"/>
      <c r="W354" s="173"/>
      <c r="X354" s="173"/>
      <c r="Y354" s="173"/>
      <c r="Z354" s="173"/>
    </row>
    <row r="355" customFormat="false" ht="12.75" hidden="false" customHeight="true" outlineLevel="0" collapsed="false">
      <c r="A355" s="188" t="n">
        <v>731</v>
      </c>
      <c r="B355" s="189" t="s">
        <v>912</v>
      </c>
      <c r="C355" s="190" t="s">
        <v>913</v>
      </c>
      <c r="D355" s="191" t="n">
        <f aca="false">SUM(D356:D357)</f>
        <v>0</v>
      </c>
      <c r="E355" s="191" t="n">
        <f aca="false">SUM(E356:E357)</f>
        <v>0</v>
      </c>
      <c r="F355" s="192" t="str">
        <f aca="false">IF(D355&lt;&gt;0,IF(E355/D355&gt;=100,"&gt;&gt;100",E355/D355*100),"-")</f>
        <v>-</v>
      </c>
      <c r="G355" s="173"/>
      <c r="H355" s="173"/>
      <c r="I355" s="173"/>
      <c r="J355" s="173"/>
      <c r="K355" s="173"/>
      <c r="L355" s="173"/>
      <c r="M355" s="173"/>
      <c r="N355" s="173"/>
      <c r="O355" s="173"/>
      <c r="P355" s="173"/>
      <c r="Q355" s="173"/>
      <c r="R355" s="173"/>
      <c r="S355" s="173"/>
      <c r="T355" s="173"/>
      <c r="U355" s="173"/>
      <c r="V355" s="173"/>
      <c r="W355" s="173"/>
      <c r="X355" s="173"/>
      <c r="Y355" s="173"/>
      <c r="Z355" s="173"/>
    </row>
    <row r="356" customFormat="false" ht="12.75" hidden="false" customHeight="true" outlineLevel="0" collapsed="false">
      <c r="A356" s="188" t="n">
        <v>7311</v>
      </c>
      <c r="B356" s="189" t="s">
        <v>914</v>
      </c>
      <c r="C356" s="190" t="s">
        <v>915</v>
      </c>
      <c r="D356" s="193" t="n">
        <v>0</v>
      </c>
      <c r="E356" s="193" t="n">
        <v>0</v>
      </c>
      <c r="F356" s="192" t="str">
        <f aca="false">IF(D356&lt;&gt;0,IF(E356/D356&gt;=100,"&gt;&gt;100",E356/D356*100),"-")</f>
        <v>-</v>
      </c>
      <c r="G356" s="173"/>
      <c r="H356" s="173"/>
      <c r="I356" s="173"/>
      <c r="J356" s="173"/>
      <c r="K356" s="173"/>
      <c r="L356" s="173"/>
      <c r="M356" s="173"/>
      <c r="N356" s="173"/>
      <c r="O356" s="173"/>
      <c r="P356" s="173"/>
      <c r="Q356" s="173"/>
      <c r="R356" s="173"/>
      <c r="S356" s="173"/>
      <c r="T356" s="173"/>
      <c r="U356" s="173"/>
      <c r="V356" s="173"/>
      <c r="W356" s="173"/>
      <c r="X356" s="173"/>
      <c r="Y356" s="173"/>
      <c r="Z356" s="173"/>
    </row>
    <row r="357" customFormat="false" ht="12.75" hidden="false" customHeight="true" outlineLevel="0" collapsed="false">
      <c r="A357" s="188" t="n">
        <v>7312</v>
      </c>
      <c r="B357" s="189" t="s">
        <v>916</v>
      </c>
      <c r="C357" s="190" t="s">
        <v>917</v>
      </c>
      <c r="D357" s="193" t="n">
        <v>0</v>
      </c>
      <c r="E357" s="193" t="n">
        <v>0</v>
      </c>
      <c r="F357" s="192" t="str">
        <f aca="false">IF(D357&lt;&gt;0,IF(E357/D357&gt;=100,"&gt;&gt;100",E357/D357*100),"-")</f>
        <v>-</v>
      </c>
      <c r="G357" s="173"/>
      <c r="H357" s="173"/>
      <c r="I357" s="173"/>
      <c r="J357" s="173"/>
      <c r="K357" s="173"/>
      <c r="L357" s="173"/>
      <c r="M357" s="173"/>
      <c r="N357" s="173"/>
      <c r="O357" s="173"/>
      <c r="P357" s="173"/>
      <c r="Q357" s="173"/>
      <c r="R357" s="173"/>
      <c r="S357" s="173"/>
      <c r="T357" s="173"/>
      <c r="U357" s="173"/>
      <c r="V357" s="173"/>
      <c r="W357" s="173"/>
      <c r="X357" s="173"/>
      <c r="Y357" s="173"/>
      <c r="Z357" s="173"/>
    </row>
    <row r="358" customFormat="false" ht="12.75" hidden="false" customHeight="true" outlineLevel="0" collapsed="false">
      <c r="A358" s="188" t="n">
        <v>74</v>
      </c>
      <c r="B358" s="189" t="s">
        <v>918</v>
      </c>
      <c r="C358" s="190" t="s">
        <v>919</v>
      </c>
      <c r="D358" s="191" t="n">
        <f aca="false">D359</f>
        <v>0</v>
      </c>
      <c r="E358" s="191" t="n">
        <v>0</v>
      </c>
      <c r="F358" s="192" t="str">
        <f aca="false">IF(D358&lt;&gt;0,IF(E358/D358&gt;=100,"&gt;&gt;100",E358/D358*100),"-")</f>
        <v>-</v>
      </c>
      <c r="G358" s="173"/>
      <c r="H358" s="173"/>
      <c r="I358" s="173"/>
      <c r="J358" s="173"/>
      <c r="K358" s="173"/>
      <c r="L358" s="173"/>
      <c r="M358" s="173"/>
      <c r="N358" s="173"/>
      <c r="O358" s="173"/>
      <c r="P358" s="173"/>
      <c r="Q358" s="173"/>
      <c r="R358" s="173"/>
      <c r="S358" s="173"/>
      <c r="T358" s="173"/>
      <c r="U358" s="173"/>
      <c r="V358" s="173"/>
      <c r="W358" s="173"/>
      <c r="X358" s="173"/>
      <c r="Y358" s="173"/>
      <c r="Z358" s="173"/>
    </row>
    <row r="359" customFormat="false" ht="12.75" hidden="false" customHeight="true" outlineLevel="0" collapsed="false">
      <c r="A359" s="188" t="n">
        <v>741</v>
      </c>
      <c r="B359" s="189" t="s">
        <v>124</v>
      </c>
      <c r="C359" s="190" t="s">
        <v>920</v>
      </c>
      <c r="D359" s="193" t="n">
        <v>0</v>
      </c>
      <c r="E359" s="193" t="n">
        <v>0</v>
      </c>
      <c r="F359" s="192" t="str">
        <f aca="false">IF(D359&lt;&gt;0,IF(E359/D359&gt;=100,"&gt;&gt;100",E359/D359*100),"-")</f>
        <v>-</v>
      </c>
      <c r="G359" s="173"/>
      <c r="H359" s="173"/>
      <c r="I359" s="173"/>
      <c r="J359" s="173"/>
      <c r="K359" s="173"/>
      <c r="L359" s="173"/>
      <c r="M359" s="173"/>
      <c r="N359" s="173"/>
      <c r="O359" s="173"/>
      <c r="P359" s="173"/>
      <c r="Q359" s="173"/>
      <c r="R359" s="173"/>
      <c r="S359" s="173"/>
      <c r="T359" s="173"/>
      <c r="U359" s="173"/>
      <c r="V359" s="173"/>
      <c r="W359" s="173"/>
      <c r="X359" s="173"/>
      <c r="Y359" s="173"/>
      <c r="Z359" s="173"/>
    </row>
    <row r="360" customFormat="false" ht="12.75" hidden="false" customHeight="true" outlineLevel="0" collapsed="false">
      <c r="A360" s="188" t="n">
        <v>4</v>
      </c>
      <c r="B360" s="189" t="s">
        <v>921</v>
      </c>
      <c r="C360" s="190" t="s">
        <v>922</v>
      </c>
      <c r="D360" s="191" t="n">
        <f aca="false">D361+D373+D406+D410+D412</f>
        <v>4145.09</v>
      </c>
      <c r="E360" s="191" t="n">
        <f aca="false">E361+E373+E406+E410+E412</f>
        <v>15163.88</v>
      </c>
      <c r="F360" s="192" t="n">
        <f aca="false">IF(D360&lt;&gt;0,IF(E360/D360&gt;=100,"&gt;&gt;100",E360/D360*100),"-")</f>
        <v>365.827521235968</v>
      </c>
      <c r="G360" s="173"/>
      <c r="H360" s="173"/>
      <c r="I360" s="173"/>
      <c r="J360" s="173"/>
      <c r="K360" s="173"/>
      <c r="L360" s="173"/>
      <c r="M360" s="173"/>
      <c r="N360" s="173"/>
      <c r="O360" s="173"/>
      <c r="P360" s="173"/>
      <c r="Q360" s="173"/>
      <c r="R360" s="173"/>
      <c r="S360" s="173"/>
      <c r="T360" s="173"/>
      <c r="U360" s="173"/>
      <c r="V360" s="173"/>
      <c r="W360" s="173"/>
      <c r="X360" s="173"/>
      <c r="Y360" s="173"/>
      <c r="Z360" s="173"/>
    </row>
    <row r="361" customFormat="false" ht="12.75" hidden="false" customHeight="true" outlineLevel="0" collapsed="false">
      <c r="A361" s="188" t="n">
        <v>41</v>
      </c>
      <c r="B361" s="189" t="s">
        <v>923</v>
      </c>
      <c r="C361" s="190" t="s">
        <v>924</v>
      </c>
      <c r="D361" s="191" t="n">
        <f aca="false">D362+D366</f>
        <v>0</v>
      </c>
      <c r="E361" s="191" t="n">
        <f aca="false">E362+E366</f>
        <v>0</v>
      </c>
      <c r="F361" s="192" t="str">
        <f aca="false">IF(D361&lt;&gt;0,IF(E361/D361&gt;=100,"&gt;&gt;100",E361/D361*100),"-")</f>
        <v>-</v>
      </c>
      <c r="G361" s="173"/>
      <c r="H361" s="173"/>
      <c r="I361" s="173"/>
      <c r="J361" s="173"/>
      <c r="K361" s="173"/>
      <c r="L361" s="173"/>
      <c r="M361" s="173"/>
      <c r="N361" s="173"/>
      <c r="O361" s="173"/>
      <c r="P361" s="173"/>
      <c r="Q361" s="173"/>
      <c r="R361" s="173"/>
      <c r="S361" s="173"/>
      <c r="T361" s="173"/>
      <c r="U361" s="173"/>
      <c r="V361" s="173"/>
      <c r="W361" s="173"/>
      <c r="X361" s="173"/>
      <c r="Y361" s="173"/>
      <c r="Z361" s="173"/>
    </row>
    <row r="362" customFormat="false" ht="12.75" hidden="false" customHeight="true" outlineLevel="0" collapsed="false">
      <c r="A362" s="188" t="n">
        <v>411</v>
      </c>
      <c r="B362" s="189" t="s">
        <v>925</v>
      </c>
      <c r="C362" s="190" t="s">
        <v>926</v>
      </c>
      <c r="D362" s="191" t="n">
        <f aca="false">SUM(D363:D365)</f>
        <v>0</v>
      </c>
      <c r="E362" s="191" t="n">
        <f aca="false">SUM(E363:E365)</f>
        <v>0</v>
      </c>
      <c r="F362" s="192" t="str">
        <f aca="false">IF(D362&lt;&gt;0,IF(E362/D362&gt;=100,"&gt;&gt;100",E362/D362*100),"-")</f>
        <v>-</v>
      </c>
      <c r="G362" s="173"/>
      <c r="H362" s="173"/>
      <c r="I362" s="173"/>
      <c r="J362" s="173"/>
      <c r="K362" s="173"/>
      <c r="L362" s="173"/>
      <c r="M362" s="173"/>
      <c r="N362" s="173"/>
      <c r="O362" s="173"/>
      <c r="P362" s="173"/>
      <c r="Q362" s="173"/>
      <c r="R362" s="173"/>
      <c r="S362" s="173"/>
      <c r="T362" s="173"/>
      <c r="U362" s="173"/>
      <c r="V362" s="173"/>
      <c r="W362" s="173"/>
      <c r="X362" s="173"/>
      <c r="Y362" s="173"/>
      <c r="Z362" s="173"/>
    </row>
    <row r="363" customFormat="false" ht="12" hidden="false" customHeight="true" outlineLevel="0" collapsed="false">
      <c r="A363" s="188" t="n">
        <v>4111</v>
      </c>
      <c r="B363" s="189" t="s">
        <v>831</v>
      </c>
      <c r="C363" s="190" t="s">
        <v>927</v>
      </c>
      <c r="D363" s="193" t="n">
        <v>0</v>
      </c>
      <c r="E363" s="193" t="n">
        <v>0</v>
      </c>
      <c r="F363" s="192" t="str">
        <f aca="false">IF(D363&lt;&gt;0,IF(E363/D363&gt;=100,"&gt;&gt;100",E363/D363*100),"-")</f>
        <v>-</v>
      </c>
      <c r="G363" s="173"/>
      <c r="H363" s="173"/>
      <c r="I363" s="173"/>
      <c r="J363" s="173"/>
      <c r="K363" s="173"/>
      <c r="L363" s="173"/>
      <c r="M363" s="173"/>
      <c r="N363" s="173"/>
      <c r="O363" s="173"/>
      <c r="P363" s="173"/>
      <c r="Q363" s="173"/>
      <c r="R363" s="173"/>
      <c r="S363" s="173"/>
      <c r="T363" s="173"/>
      <c r="U363" s="173"/>
      <c r="V363" s="173"/>
      <c r="W363" s="173"/>
      <c r="X363" s="173"/>
      <c r="Y363" s="173"/>
      <c r="Z363" s="173"/>
    </row>
    <row r="364" customFormat="false" ht="12.75" hidden="false" customHeight="true" outlineLevel="0" collapsed="false">
      <c r="A364" s="188" t="n">
        <v>4112</v>
      </c>
      <c r="B364" s="189" t="s">
        <v>833</v>
      </c>
      <c r="C364" s="190" t="s">
        <v>928</v>
      </c>
      <c r="D364" s="193" t="n">
        <v>0</v>
      </c>
      <c r="E364" s="193" t="n">
        <v>0</v>
      </c>
      <c r="F364" s="192" t="str">
        <f aca="false">IF(D364&lt;&gt;0,IF(E364/D364&gt;=100,"&gt;&gt;100",E364/D364*100),"-")</f>
        <v>-</v>
      </c>
      <c r="G364" s="173"/>
      <c r="H364" s="173"/>
      <c r="I364" s="173"/>
      <c r="J364" s="173"/>
      <c r="K364" s="173"/>
      <c r="L364" s="173"/>
      <c r="M364" s="173"/>
      <c r="N364" s="173"/>
      <c r="O364" s="173"/>
      <c r="P364" s="173"/>
      <c r="Q364" s="173"/>
      <c r="R364" s="173"/>
      <c r="S364" s="173"/>
      <c r="T364" s="173"/>
      <c r="U364" s="173"/>
      <c r="V364" s="173"/>
      <c r="W364" s="173"/>
      <c r="X364" s="173"/>
      <c r="Y364" s="173"/>
      <c r="Z364" s="173"/>
    </row>
    <row r="365" customFormat="false" ht="12.75" hidden="false" customHeight="true" outlineLevel="0" collapsed="false">
      <c r="A365" s="188" t="n">
        <v>4113</v>
      </c>
      <c r="B365" s="189" t="s">
        <v>929</v>
      </c>
      <c r="C365" s="190" t="s">
        <v>930</v>
      </c>
      <c r="D365" s="193" t="n">
        <v>0</v>
      </c>
      <c r="E365" s="193" t="n">
        <v>0</v>
      </c>
      <c r="F365" s="192" t="str">
        <f aca="false">IF(D365&lt;&gt;0,IF(E365/D365&gt;=100,"&gt;&gt;100",E365/D365*100),"-")</f>
        <v>-</v>
      </c>
      <c r="G365" s="173"/>
      <c r="H365" s="173"/>
      <c r="I365" s="173"/>
      <c r="J365" s="173"/>
      <c r="K365" s="173"/>
      <c r="L365" s="173"/>
      <c r="M365" s="173"/>
      <c r="N365" s="173"/>
      <c r="O365" s="173"/>
      <c r="P365" s="173"/>
      <c r="Q365" s="173"/>
      <c r="R365" s="173"/>
      <c r="S365" s="173"/>
      <c r="T365" s="173"/>
      <c r="U365" s="173"/>
      <c r="V365" s="173"/>
      <c r="W365" s="173"/>
      <c r="X365" s="173"/>
      <c r="Y365" s="173"/>
      <c r="Z365" s="173"/>
    </row>
    <row r="366" customFormat="false" ht="12.75" hidden="false" customHeight="true" outlineLevel="0" collapsed="false">
      <c r="A366" s="188" t="n">
        <v>412</v>
      </c>
      <c r="B366" s="189" t="s">
        <v>931</v>
      </c>
      <c r="C366" s="190" t="s">
        <v>932</v>
      </c>
      <c r="D366" s="191" t="n">
        <f aca="false">SUM(D367:D372)</f>
        <v>0</v>
      </c>
      <c r="E366" s="191" t="n">
        <f aca="false">SUM(E367:E372)</f>
        <v>0</v>
      </c>
      <c r="F366" s="192" t="str">
        <f aca="false">IF(D366&lt;&gt;0,IF(E366/D366&gt;=100,"&gt;&gt;100",E366/D366*100),"-")</f>
        <v>-</v>
      </c>
      <c r="G366" s="173"/>
      <c r="H366" s="173"/>
      <c r="I366" s="173"/>
      <c r="J366" s="173"/>
      <c r="K366" s="173"/>
      <c r="L366" s="173"/>
      <c r="M366" s="173"/>
      <c r="N366" s="173"/>
      <c r="O366" s="173"/>
      <c r="P366" s="173"/>
      <c r="Q366" s="173"/>
      <c r="R366" s="173"/>
      <c r="S366" s="173"/>
      <c r="T366" s="173"/>
      <c r="U366" s="173"/>
      <c r="V366" s="173"/>
      <c r="W366" s="173"/>
      <c r="X366" s="173"/>
      <c r="Y366" s="173"/>
      <c r="Z366" s="173"/>
    </row>
    <row r="367" customFormat="false" ht="12.75" hidden="false" customHeight="true" outlineLevel="0" collapsed="false">
      <c r="A367" s="188" t="n">
        <v>4121</v>
      </c>
      <c r="B367" s="189" t="s">
        <v>839</v>
      </c>
      <c r="C367" s="190" t="s">
        <v>933</v>
      </c>
      <c r="D367" s="193" t="n">
        <v>0</v>
      </c>
      <c r="E367" s="193" t="n">
        <v>0</v>
      </c>
      <c r="F367" s="192" t="str">
        <f aca="false">IF(D367&lt;&gt;0,IF(E367/D367&gt;=100,"&gt;&gt;100",E367/D367*100),"-")</f>
        <v>-</v>
      </c>
      <c r="G367" s="173"/>
      <c r="H367" s="173"/>
      <c r="I367" s="173"/>
      <c r="J367" s="173"/>
      <c r="K367" s="173"/>
      <c r="L367" s="173"/>
      <c r="M367" s="173"/>
      <c r="N367" s="173"/>
      <c r="O367" s="173"/>
      <c r="P367" s="173"/>
      <c r="Q367" s="173"/>
      <c r="R367" s="173"/>
      <c r="S367" s="173"/>
      <c r="T367" s="173"/>
      <c r="U367" s="173"/>
      <c r="V367" s="173"/>
      <c r="W367" s="173"/>
      <c r="X367" s="173"/>
      <c r="Y367" s="173"/>
      <c r="Z367" s="173"/>
    </row>
    <row r="368" customFormat="false" ht="12.75" hidden="false" customHeight="true" outlineLevel="0" collapsed="false">
      <c r="A368" s="188" t="n">
        <v>4122</v>
      </c>
      <c r="B368" s="189" t="s">
        <v>841</v>
      </c>
      <c r="C368" s="190" t="s">
        <v>934</v>
      </c>
      <c r="D368" s="193" t="n">
        <v>0</v>
      </c>
      <c r="E368" s="193" t="n">
        <v>0</v>
      </c>
      <c r="F368" s="192" t="str">
        <f aca="false">IF(D368&lt;&gt;0,IF(E368/D368&gt;=100,"&gt;&gt;100",E368/D368*100),"-")</f>
        <v>-</v>
      </c>
      <c r="G368" s="173"/>
      <c r="H368" s="173"/>
      <c r="I368" s="173"/>
      <c r="J368" s="173"/>
      <c r="K368" s="173"/>
      <c r="L368" s="173"/>
      <c r="M368" s="173"/>
      <c r="N368" s="173"/>
      <c r="O368" s="173"/>
      <c r="P368" s="173"/>
      <c r="Q368" s="173"/>
      <c r="R368" s="173"/>
      <c r="S368" s="173"/>
      <c r="T368" s="173"/>
      <c r="U368" s="173"/>
      <c r="V368" s="173"/>
      <c r="W368" s="173"/>
      <c r="X368" s="173"/>
      <c r="Y368" s="173"/>
      <c r="Z368" s="173"/>
    </row>
    <row r="369" customFormat="false" ht="12.75" hidden="false" customHeight="true" outlineLevel="0" collapsed="false">
      <c r="A369" s="188" t="n">
        <v>4123</v>
      </c>
      <c r="B369" s="189" t="s">
        <v>176</v>
      </c>
      <c r="C369" s="190" t="s">
        <v>935</v>
      </c>
      <c r="D369" s="193" t="n">
        <v>0</v>
      </c>
      <c r="E369" s="193" t="n">
        <v>0</v>
      </c>
      <c r="F369" s="192" t="str">
        <f aca="false">IF(D369&lt;&gt;0,IF(E369/D369&gt;=100,"&gt;&gt;100",E369/D369*100),"-")</f>
        <v>-</v>
      </c>
      <c r="G369" s="173"/>
      <c r="H369" s="173"/>
      <c r="I369" s="173"/>
      <c r="J369" s="173"/>
      <c r="K369" s="173"/>
      <c r="L369" s="173"/>
      <c r="M369" s="173"/>
      <c r="N369" s="173"/>
      <c r="O369" s="173"/>
      <c r="P369" s="173"/>
      <c r="Q369" s="173"/>
      <c r="R369" s="173"/>
      <c r="S369" s="173"/>
      <c r="T369" s="173"/>
      <c r="U369" s="173"/>
      <c r="V369" s="173"/>
      <c r="W369" s="173"/>
      <c r="X369" s="173"/>
      <c r="Y369" s="173"/>
      <c r="Z369" s="173"/>
    </row>
    <row r="370" customFormat="false" ht="12.75" hidden="false" customHeight="true" outlineLevel="0" collapsed="false">
      <c r="A370" s="188" t="n">
        <v>4124</v>
      </c>
      <c r="B370" s="189" t="s">
        <v>844</v>
      </c>
      <c r="C370" s="190" t="s">
        <v>936</v>
      </c>
      <c r="D370" s="193" t="n">
        <v>0</v>
      </c>
      <c r="E370" s="193" t="n">
        <v>0</v>
      </c>
      <c r="F370" s="192" t="str">
        <f aca="false">IF(D370&lt;&gt;0,IF(E370/D370&gt;=100,"&gt;&gt;100",E370/D370*100),"-")</f>
        <v>-</v>
      </c>
      <c r="G370" s="173"/>
      <c r="H370" s="173"/>
      <c r="I370" s="173"/>
      <c r="J370" s="173"/>
      <c r="K370" s="173"/>
      <c r="L370" s="173"/>
      <c r="M370" s="173"/>
      <c r="N370" s="173"/>
      <c r="O370" s="173"/>
      <c r="P370" s="173"/>
      <c r="Q370" s="173"/>
      <c r="R370" s="173"/>
      <c r="S370" s="173"/>
      <c r="T370" s="173"/>
      <c r="U370" s="173"/>
      <c r="V370" s="173"/>
      <c r="W370" s="173"/>
      <c r="X370" s="173"/>
      <c r="Y370" s="173"/>
      <c r="Z370" s="173"/>
    </row>
    <row r="371" customFormat="false" ht="12.75" hidden="false" customHeight="true" outlineLevel="0" collapsed="false">
      <c r="A371" s="188" t="n">
        <v>4125</v>
      </c>
      <c r="B371" s="189" t="s">
        <v>846</v>
      </c>
      <c r="C371" s="190" t="s">
        <v>937</v>
      </c>
      <c r="D371" s="193" t="n">
        <v>0</v>
      </c>
      <c r="E371" s="193" t="n">
        <v>0</v>
      </c>
      <c r="F371" s="192" t="str">
        <f aca="false">IF(D371&lt;&gt;0,IF(E371/D371&gt;=100,"&gt;&gt;100",E371/D371*100),"-")</f>
        <v>-</v>
      </c>
      <c r="G371" s="173"/>
      <c r="H371" s="173"/>
      <c r="I371" s="173"/>
      <c r="J371" s="173"/>
      <c r="K371" s="173"/>
      <c r="L371" s="173"/>
      <c r="M371" s="173"/>
      <c r="N371" s="173"/>
      <c r="O371" s="173"/>
      <c r="P371" s="173"/>
      <c r="Q371" s="173"/>
      <c r="R371" s="173"/>
      <c r="S371" s="173"/>
      <c r="T371" s="173"/>
      <c r="U371" s="173"/>
      <c r="V371" s="173"/>
      <c r="W371" s="173"/>
      <c r="X371" s="173"/>
      <c r="Y371" s="173"/>
      <c r="Z371" s="173"/>
    </row>
    <row r="372" customFormat="false" ht="12.75" hidden="false" customHeight="true" outlineLevel="0" collapsed="false">
      <c r="A372" s="188" t="n">
        <v>4126</v>
      </c>
      <c r="B372" s="189" t="s">
        <v>848</v>
      </c>
      <c r="C372" s="190" t="s">
        <v>938</v>
      </c>
      <c r="D372" s="193" t="n">
        <v>0</v>
      </c>
      <c r="E372" s="193" t="n">
        <v>0</v>
      </c>
      <c r="F372" s="192" t="str">
        <f aca="false">IF(D372&lt;&gt;0,IF(E372/D372&gt;=100,"&gt;&gt;100",E372/D372*100),"-")</f>
        <v>-</v>
      </c>
      <c r="G372" s="173"/>
      <c r="H372" s="173"/>
      <c r="I372" s="173"/>
      <c r="J372" s="173"/>
      <c r="K372" s="173"/>
      <c r="L372" s="173"/>
      <c r="M372" s="173"/>
      <c r="N372" s="173"/>
      <c r="O372" s="173"/>
      <c r="P372" s="173"/>
      <c r="Q372" s="173"/>
      <c r="R372" s="173"/>
      <c r="S372" s="173"/>
      <c r="T372" s="173"/>
      <c r="U372" s="173"/>
      <c r="V372" s="173"/>
      <c r="W372" s="173"/>
      <c r="X372" s="173"/>
      <c r="Y372" s="173"/>
      <c r="Z372" s="173"/>
    </row>
    <row r="373" customFormat="false" ht="12.75" hidden="false" customHeight="true" outlineLevel="0" collapsed="false">
      <c r="A373" s="188" t="n">
        <v>42</v>
      </c>
      <c r="B373" s="194" t="s">
        <v>939</v>
      </c>
      <c r="C373" s="190" t="s">
        <v>940</v>
      </c>
      <c r="D373" s="191" t="n">
        <f aca="false">D374+D379+D388+D393+D398+D401</f>
        <v>4145.09</v>
      </c>
      <c r="E373" s="191" t="n">
        <f aca="false">E374+E379+E388+E393+E398+E401</f>
        <v>15163.88</v>
      </c>
      <c r="F373" s="192" t="n">
        <f aca="false">IF(D373&lt;&gt;0,IF(E373/D373&gt;=100,"&gt;&gt;100",E373/D373*100),"-")</f>
        <v>365.827521235968</v>
      </c>
      <c r="G373" s="173"/>
      <c r="H373" s="173"/>
      <c r="I373" s="173"/>
      <c r="J373" s="173"/>
      <c r="K373" s="173"/>
      <c r="L373" s="173"/>
      <c r="M373" s="173"/>
      <c r="N373" s="173"/>
      <c r="O373" s="173"/>
      <c r="P373" s="173"/>
      <c r="Q373" s="173"/>
      <c r="R373" s="173"/>
      <c r="S373" s="173"/>
      <c r="T373" s="173"/>
      <c r="U373" s="173"/>
      <c r="V373" s="173"/>
      <c r="W373" s="173"/>
      <c r="X373" s="173"/>
      <c r="Y373" s="173"/>
      <c r="Z373" s="173"/>
    </row>
    <row r="374" customFormat="false" ht="12.75" hidden="false" customHeight="true" outlineLevel="0" collapsed="false">
      <c r="A374" s="188" t="n">
        <v>421</v>
      </c>
      <c r="B374" s="189" t="s">
        <v>941</v>
      </c>
      <c r="C374" s="190" t="s">
        <v>942</v>
      </c>
      <c r="D374" s="191" t="n">
        <f aca="false">SUM(D375:D378)</f>
        <v>0</v>
      </c>
      <c r="E374" s="191" t="n">
        <f aca="false">SUM(E375:E378)</f>
        <v>0</v>
      </c>
      <c r="F374" s="192" t="str">
        <f aca="false">IF(D374&lt;&gt;0,IF(E374/D374&gt;=100,"&gt;&gt;100",E374/D374*100),"-")</f>
        <v>-</v>
      </c>
      <c r="G374" s="173"/>
      <c r="H374" s="173"/>
      <c r="I374" s="173"/>
      <c r="J374" s="173"/>
      <c r="K374" s="173"/>
      <c r="L374" s="173"/>
      <c r="M374" s="173"/>
      <c r="N374" s="173"/>
      <c r="O374" s="173"/>
      <c r="P374" s="173"/>
      <c r="Q374" s="173"/>
      <c r="R374" s="173"/>
      <c r="S374" s="173"/>
      <c r="T374" s="173"/>
      <c r="U374" s="173"/>
      <c r="V374" s="173"/>
      <c r="W374" s="173"/>
      <c r="X374" s="173"/>
      <c r="Y374" s="173"/>
      <c r="Z374" s="173"/>
    </row>
    <row r="375" customFormat="false" ht="12.75" hidden="false" customHeight="true" outlineLevel="0" collapsed="false">
      <c r="A375" s="188" t="n">
        <v>4211</v>
      </c>
      <c r="B375" s="189" t="s">
        <v>854</v>
      </c>
      <c r="C375" s="190" t="s">
        <v>943</v>
      </c>
      <c r="D375" s="193" t="n">
        <v>0</v>
      </c>
      <c r="E375" s="193" t="n">
        <v>0</v>
      </c>
      <c r="F375" s="192" t="str">
        <f aca="false">IF(D375&lt;&gt;0,IF(E375/D375&gt;=100,"&gt;&gt;100",E375/D375*100),"-")</f>
        <v>-</v>
      </c>
      <c r="G375" s="173"/>
      <c r="H375" s="173"/>
      <c r="I375" s="173"/>
      <c r="J375" s="173"/>
      <c r="K375" s="173"/>
      <c r="L375" s="173"/>
      <c r="M375" s="173"/>
      <c r="N375" s="173"/>
      <c r="O375" s="173"/>
      <c r="P375" s="173"/>
      <c r="Q375" s="173"/>
      <c r="R375" s="173"/>
      <c r="S375" s="173"/>
      <c r="T375" s="173"/>
      <c r="U375" s="173"/>
      <c r="V375" s="173"/>
      <c r="W375" s="173"/>
      <c r="X375" s="173"/>
      <c r="Y375" s="173"/>
      <c r="Z375" s="173"/>
    </row>
    <row r="376" customFormat="false" ht="12.75" hidden="false" customHeight="true" outlineLevel="0" collapsed="false">
      <c r="A376" s="188" t="n">
        <v>4212</v>
      </c>
      <c r="B376" s="189" t="s">
        <v>856</v>
      </c>
      <c r="C376" s="190" t="s">
        <v>944</v>
      </c>
      <c r="D376" s="193" t="n">
        <v>0</v>
      </c>
      <c r="E376" s="193" t="n">
        <v>0</v>
      </c>
      <c r="F376" s="192" t="str">
        <f aca="false">IF(D376&lt;&gt;0,IF(E376/D376&gt;=100,"&gt;&gt;100",E376/D376*100),"-")</f>
        <v>-</v>
      </c>
      <c r="G376" s="173"/>
      <c r="H376" s="173"/>
      <c r="I376" s="173"/>
      <c r="J376" s="173"/>
      <c r="K376" s="173"/>
      <c r="L376" s="173"/>
      <c r="M376" s="173"/>
      <c r="N376" s="173"/>
      <c r="O376" s="173"/>
      <c r="P376" s="173"/>
      <c r="Q376" s="173"/>
      <c r="R376" s="173"/>
      <c r="S376" s="173"/>
      <c r="T376" s="173"/>
      <c r="U376" s="173"/>
      <c r="V376" s="173"/>
      <c r="W376" s="173"/>
      <c r="X376" s="173"/>
      <c r="Y376" s="173"/>
      <c r="Z376" s="173"/>
    </row>
    <row r="377" customFormat="false" ht="12.75" hidden="false" customHeight="true" outlineLevel="0" collapsed="false">
      <c r="A377" s="188" t="n">
        <v>4213</v>
      </c>
      <c r="B377" s="189" t="s">
        <v>858</v>
      </c>
      <c r="C377" s="190" t="s">
        <v>945</v>
      </c>
      <c r="D377" s="193" t="n">
        <v>0</v>
      </c>
      <c r="E377" s="193" t="n">
        <v>0</v>
      </c>
      <c r="F377" s="192" t="str">
        <f aca="false">IF(D377&lt;&gt;0,IF(E377/D377&gt;=100,"&gt;&gt;100",E377/D377*100),"-")</f>
        <v>-</v>
      </c>
      <c r="G377" s="173"/>
      <c r="H377" s="173"/>
      <c r="I377" s="173"/>
      <c r="J377" s="173"/>
      <c r="K377" s="173"/>
      <c r="L377" s="173"/>
      <c r="M377" s="173"/>
      <c r="N377" s="173"/>
      <c r="O377" s="173"/>
      <c r="P377" s="173"/>
      <c r="Q377" s="173"/>
      <c r="R377" s="173"/>
      <c r="S377" s="173"/>
      <c r="T377" s="173"/>
      <c r="U377" s="173"/>
      <c r="V377" s="173"/>
      <c r="W377" s="173"/>
      <c r="X377" s="173"/>
      <c r="Y377" s="173"/>
      <c r="Z377" s="173"/>
    </row>
    <row r="378" customFormat="false" ht="12.75" hidden="false" customHeight="true" outlineLevel="0" collapsed="false">
      <c r="A378" s="188" t="n">
        <v>4214</v>
      </c>
      <c r="B378" s="189" t="s">
        <v>179</v>
      </c>
      <c r="C378" s="190" t="s">
        <v>946</v>
      </c>
      <c r="D378" s="193" t="n">
        <v>0</v>
      </c>
      <c r="E378" s="193" t="n">
        <v>0</v>
      </c>
      <c r="F378" s="192" t="str">
        <f aca="false">IF(D378&lt;&gt;0,IF(E378/D378&gt;=100,"&gt;&gt;100",E378/D378*100),"-")</f>
        <v>-</v>
      </c>
      <c r="G378" s="173"/>
      <c r="H378" s="173"/>
      <c r="I378" s="173"/>
      <c r="J378" s="173"/>
      <c r="K378" s="173"/>
      <c r="L378" s="173"/>
      <c r="M378" s="173"/>
      <c r="N378" s="173"/>
      <c r="O378" s="173"/>
      <c r="P378" s="173"/>
      <c r="Q378" s="173"/>
      <c r="R378" s="173"/>
      <c r="S378" s="173"/>
      <c r="T378" s="173"/>
      <c r="U378" s="173"/>
      <c r="V378" s="173"/>
      <c r="W378" s="173"/>
      <c r="X378" s="173"/>
      <c r="Y378" s="173"/>
      <c r="Z378" s="173"/>
    </row>
    <row r="379" customFormat="false" ht="12.75" hidden="false" customHeight="true" outlineLevel="0" collapsed="false">
      <c r="A379" s="188" t="n">
        <v>422</v>
      </c>
      <c r="B379" s="189" t="s">
        <v>947</v>
      </c>
      <c r="C379" s="190" t="s">
        <v>948</v>
      </c>
      <c r="D379" s="191" t="n">
        <f aca="false">SUM(D380:D387)</f>
        <v>4145.09</v>
      </c>
      <c r="E379" s="191" t="n">
        <f aca="false">SUM(E380:E387)</f>
        <v>15163.88</v>
      </c>
      <c r="F379" s="192" t="n">
        <f aca="false">IF(D379&lt;&gt;0,IF(E379/D379&gt;=100,"&gt;&gt;100",E379/D379*100),"-")</f>
        <v>365.827521235968</v>
      </c>
      <c r="G379" s="173"/>
      <c r="H379" s="173"/>
      <c r="I379" s="173"/>
      <c r="J379" s="173"/>
      <c r="K379" s="173"/>
      <c r="L379" s="173"/>
      <c r="M379" s="173"/>
      <c r="N379" s="173"/>
      <c r="O379" s="173"/>
      <c r="P379" s="173"/>
      <c r="Q379" s="173"/>
      <c r="R379" s="173"/>
      <c r="S379" s="173"/>
      <c r="T379" s="173"/>
      <c r="U379" s="173"/>
      <c r="V379" s="173"/>
      <c r="W379" s="173"/>
      <c r="X379" s="173"/>
      <c r="Y379" s="173"/>
      <c r="Z379" s="173"/>
    </row>
    <row r="380" customFormat="false" ht="12.75" hidden="false" customHeight="true" outlineLevel="0" collapsed="false">
      <c r="A380" s="188" t="n">
        <v>4221</v>
      </c>
      <c r="B380" s="189" t="s">
        <v>181</v>
      </c>
      <c r="C380" s="190" t="s">
        <v>949</v>
      </c>
      <c r="D380" s="193" t="n">
        <v>0</v>
      </c>
      <c r="E380" s="193" t="n">
        <v>2438.62</v>
      </c>
      <c r="F380" s="192" t="str">
        <f aca="false">IF(D380&lt;&gt;0,IF(E380/D380&gt;=100,"&gt;&gt;100",E380/D380*100),"-")</f>
        <v>-</v>
      </c>
      <c r="G380" s="173"/>
      <c r="H380" s="173"/>
      <c r="I380" s="173"/>
      <c r="J380" s="173"/>
      <c r="K380" s="173"/>
      <c r="L380" s="173"/>
      <c r="M380" s="173"/>
      <c r="N380" s="173"/>
      <c r="O380" s="173"/>
      <c r="P380" s="173"/>
      <c r="Q380" s="173"/>
      <c r="R380" s="173"/>
      <c r="S380" s="173"/>
      <c r="T380" s="173"/>
      <c r="U380" s="173"/>
      <c r="V380" s="173"/>
      <c r="W380" s="173"/>
      <c r="X380" s="173"/>
      <c r="Y380" s="173"/>
      <c r="Z380" s="173"/>
    </row>
    <row r="381" customFormat="false" ht="12.75" hidden="false" customHeight="true" outlineLevel="0" collapsed="false">
      <c r="A381" s="188" t="n">
        <v>4222</v>
      </c>
      <c r="B381" s="189" t="s">
        <v>182</v>
      </c>
      <c r="C381" s="190" t="s">
        <v>950</v>
      </c>
      <c r="D381" s="193" t="n">
        <v>0</v>
      </c>
      <c r="E381" s="193" t="n">
        <v>0</v>
      </c>
      <c r="F381" s="192" t="str">
        <f aca="false">IF(D381&lt;&gt;0,IF(E381/D381&gt;=100,"&gt;&gt;100",E381/D381*100),"-")</f>
        <v>-</v>
      </c>
      <c r="G381" s="173"/>
      <c r="H381" s="173"/>
      <c r="I381" s="173"/>
      <c r="J381" s="173"/>
      <c r="K381" s="173"/>
      <c r="L381" s="173"/>
      <c r="M381" s="173"/>
      <c r="N381" s="173"/>
      <c r="O381" s="173"/>
      <c r="P381" s="173"/>
      <c r="Q381" s="173"/>
      <c r="R381" s="173"/>
      <c r="S381" s="173"/>
      <c r="T381" s="173"/>
      <c r="U381" s="173"/>
      <c r="V381" s="173"/>
      <c r="W381" s="173"/>
      <c r="X381" s="173"/>
      <c r="Y381" s="173"/>
      <c r="Z381" s="173"/>
    </row>
    <row r="382" customFormat="false" ht="12.75" hidden="false" customHeight="true" outlineLevel="0" collapsed="false">
      <c r="A382" s="188" t="n">
        <v>4223</v>
      </c>
      <c r="B382" s="189" t="s">
        <v>183</v>
      </c>
      <c r="C382" s="190" t="s">
        <v>951</v>
      </c>
      <c r="D382" s="193" t="n">
        <v>0</v>
      </c>
      <c r="E382" s="193" t="n">
        <v>12725.26</v>
      </c>
      <c r="F382" s="192" t="str">
        <f aca="false">IF(D382&lt;&gt;0,IF(E382/D382&gt;=100,"&gt;&gt;100",E382/D382*100),"-")</f>
        <v>-</v>
      </c>
      <c r="G382" s="173"/>
      <c r="H382" s="173"/>
      <c r="I382" s="173"/>
      <c r="J382" s="173"/>
      <c r="K382" s="173"/>
      <c r="L382" s="173"/>
      <c r="M382" s="173"/>
      <c r="N382" s="173"/>
      <c r="O382" s="173"/>
      <c r="P382" s="173"/>
      <c r="Q382" s="173"/>
      <c r="R382" s="173"/>
      <c r="S382" s="173"/>
      <c r="T382" s="173"/>
      <c r="U382" s="173"/>
      <c r="V382" s="173"/>
      <c r="W382" s="173"/>
      <c r="X382" s="173"/>
      <c r="Y382" s="173"/>
      <c r="Z382" s="173"/>
    </row>
    <row r="383" customFormat="false" ht="12.75" hidden="false" customHeight="true" outlineLevel="0" collapsed="false">
      <c r="A383" s="188" t="n">
        <v>4224</v>
      </c>
      <c r="B383" s="189" t="s">
        <v>867</v>
      </c>
      <c r="C383" s="190" t="s">
        <v>952</v>
      </c>
      <c r="D383" s="193" t="n">
        <v>0</v>
      </c>
      <c r="E383" s="193" t="n">
        <v>0</v>
      </c>
      <c r="F383" s="192" t="str">
        <f aca="false">IF(D383&lt;&gt;0,IF(E383/D383&gt;=100,"&gt;&gt;100",E383/D383*100),"-")</f>
        <v>-</v>
      </c>
      <c r="G383" s="173"/>
      <c r="H383" s="173"/>
      <c r="I383" s="173"/>
      <c r="J383" s="173"/>
      <c r="K383" s="173"/>
      <c r="L383" s="173"/>
      <c r="M383" s="173"/>
      <c r="N383" s="173"/>
      <c r="O383" s="173"/>
      <c r="P383" s="173"/>
      <c r="Q383" s="173"/>
      <c r="R383" s="173"/>
      <c r="S383" s="173"/>
      <c r="T383" s="173"/>
      <c r="U383" s="173"/>
      <c r="V383" s="173"/>
      <c r="W383" s="173"/>
      <c r="X383" s="173"/>
      <c r="Y383" s="173"/>
      <c r="Z383" s="173"/>
    </row>
    <row r="384" customFormat="false" ht="12.75" hidden="false" customHeight="true" outlineLevel="0" collapsed="false">
      <c r="A384" s="188" t="n">
        <v>4225</v>
      </c>
      <c r="B384" s="189" t="s">
        <v>869</v>
      </c>
      <c r="C384" s="195" t="s">
        <v>953</v>
      </c>
      <c r="D384" s="193" t="n">
        <v>0</v>
      </c>
      <c r="E384" s="193" t="n">
        <v>0</v>
      </c>
      <c r="F384" s="192" t="str">
        <f aca="false">IF(D384&lt;&gt;0,IF(E384/D384&gt;=100,"&gt;&gt;100",E384/D384*100),"-")</f>
        <v>-</v>
      </c>
      <c r="G384" s="173"/>
      <c r="H384" s="173"/>
      <c r="I384" s="173"/>
      <c r="J384" s="173"/>
      <c r="K384" s="173"/>
      <c r="L384" s="173"/>
      <c r="M384" s="173"/>
      <c r="N384" s="173"/>
      <c r="O384" s="173"/>
      <c r="P384" s="173"/>
      <c r="Q384" s="173"/>
      <c r="R384" s="173"/>
      <c r="S384" s="173"/>
      <c r="T384" s="173"/>
      <c r="U384" s="173"/>
      <c r="V384" s="173"/>
      <c r="W384" s="173"/>
      <c r="X384" s="173"/>
      <c r="Y384" s="173"/>
      <c r="Z384" s="173"/>
    </row>
    <row r="385" customFormat="false" ht="12.75" hidden="false" customHeight="true" outlineLevel="0" collapsed="false">
      <c r="A385" s="188" t="n">
        <v>4226</v>
      </c>
      <c r="B385" s="189" t="s">
        <v>185</v>
      </c>
      <c r="C385" s="190" t="s">
        <v>954</v>
      </c>
      <c r="D385" s="193" t="n">
        <v>0</v>
      </c>
      <c r="E385" s="193" t="n">
        <v>0</v>
      </c>
      <c r="F385" s="192" t="str">
        <f aca="false">IF(D385&lt;&gt;0,IF(E385/D385&gt;=100,"&gt;&gt;100",E385/D385*100),"-")</f>
        <v>-</v>
      </c>
      <c r="G385" s="173"/>
      <c r="H385" s="173"/>
      <c r="I385" s="173"/>
      <c r="J385" s="173"/>
      <c r="K385" s="173"/>
      <c r="L385" s="173"/>
      <c r="M385" s="173"/>
      <c r="N385" s="173"/>
      <c r="O385" s="173"/>
      <c r="P385" s="173"/>
      <c r="Q385" s="173"/>
      <c r="R385" s="173"/>
      <c r="S385" s="173"/>
      <c r="T385" s="173"/>
      <c r="U385" s="173"/>
      <c r="V385" s="173"/>
      <c r="W385" s="173"/>
      <c r="X385" s="173"/>
      <c r="Y385" s="173"/>
      <c r="Z385" s="173"/>
    </row>
    <row r="386" customFormat="false" ht="12.75" hidden="false" customHeight="true" outlineLevel="0" collapsed="false">
      <c r="A386" s="188" t="n">
        <v>4227</v>
      </c>
      <c r="B386" s="194" t="s">
        <v>186</v>
      </c>
      <c r="C386" s="190" t="s">
        <v>955</v>
      </c>
      <c r="D386" s="193" t="n">
        <v>4145.09</v>
      </c>
      <c r="E386" s="193" t="n">
        <v>0</v>
      </c>
      <c r="F386" s="192" t="n">
        <f aca="false">IF(D386&lt;&gt;0,IF(E386/D386&gt;=100,"&gt;&gt;100",E386/D386*100),"-")</f>
        <v>0</v>
      </c>
      <c r="G386" s="173"/>
      <c r="H386" s="173"/>
      <c r="I386" s="173"/>
      <c r="J386" s="173"/>
      <c r="K386" s="173"/>
      <c r="L386" s="173"/>
      <c r="M386" s="173"/>
      <c r="N386" s="173"/>
      <c r="O386" s="173"/>
      <c r="P386" s="173"/>
      <c r="Q386" s="173"/>
      <c r="R386" s="173"/>
      <c r="S386" s="173"/>
      <c r="T386" s="173"/>
      <c r="U386" s="173"/>
      <c r="V386" s="173"/>
      <c r="W386" s="173"/>
      <c r="X386" s="173"/>
      <c r="Y386" s="173"/>
      <c r="Z386" s="173"/>
    </row>
    <row r="387" customFormat="false" ht="12.75" hidden="false" customHeight="true" outlineLevel="0" collapsed="false">
      <c r="A387" s="188" t="s">
        <v>956</v>
      </c>
      <c r="B387" s="194" t="s">
        <v>874</v>
      </c>
      <c r="C387" s="190" t="s">
        <v>956</v>
      </c>
      <c r="D387" s="193" t="n">
        <v>0</v>
      </c>
      <c r="E387" s="193" t="n">
        <v>0</v>
      </c>
      <c r="F387" s="192" t="str">
        <f aca="false">IF(D387&lt;&gt;0,IF(E387/D387&gt;=100,"&gt;&gt;100",E387/D387*100),"-")</f>
        <v>-</v>
      </c>
      <c r="G387" s="173"/>
      <c r="H387" s="173"/>
      <c r="I387" s="173"/>
      <c r="J387" s="173"/>
      <c r="K387" s="173"/>
      <c r="L387" s="173"/>
      <c r="M387" s="173"/>
      <c r="N387" s="173"/>
      <c r="O387" s="173"/>
      <c r="P387" s="173"/>
      <c r="Q387" s="173"/>
      <c r="R387" s="173"/>
      <c r="S387" s="173"/>
      <c r="T387" s="173"/>
      <c r="U387" s="173"/>
      <c r="V387" s="173"/>
      <c r="W387" s="173"/>
      <c r="X387" s="173"/>
      <c r="Y387" s="173"/>
      <c r="Z387" s="173"/>
    </row>
    <row r="388" customFormat="false" ht="12.75" hidden="false" customHeight="true" outlineLevel="0" collapsed="false">
      <c r="A388" s="188" t="n">
        <v>423</v>
      </c>
      <c r="B388" s="189" t="s">
        <v>957</v>
      </c>
      <c r="C388" s="190" t="s">
        <v>958</v>
      </c>
      <c r="D388" s="191" t="n">
        <f aca="false">SUM(D389:D392)</f>
        <v>0</v>
      </c>
      <c r="E388" s="191" t="n">
        <f aca="false">SUM(E389:E392)</f>
        <v>0</v>
      </c>
      <c r="F388" s="192" t="str">
        <f aca="false">IF(D388&lt;&gt;0,IF(E388/D388&gt;=100,"&gt;&gt;100",E388/D388*100),"-")</f>
        <v>-</v>
      </c>
      <c r="G388" s="173"/>
      <c r="H388" s="173"/>
      <c r="I388" s="173"/>
      <c r="J388" s="173"/>
      <c r="K388" s="173"/>
      <c r="L388" s="173"/>
      <c r="M388" s="173"/>
      <c r="N388" s="173"/>
      <c r="O388" s="173"/>
      <c r="P388" s="173"/>
      <c r="Q388" s="173"/>
      <c r="R388" s="173"/>
      <c r="S388" s="173"/>
      <c r="T388" s="173"/>
      <c r="U388" s="173"/>
      <c r="V388" s="173"/>
      <c r="W388" s="173"/>
      <c r="X388" s="173"/>
      <c r="Y388" s="173"/>
      <c r="Z388" s="173"/>
    </row>
    <row r="389" customFormat="false" ht="12.75" hidden="false" customHeight="true" outlineLevel="0" collapsed="false">
      <c r="A389" s="188" t="n">
        <v>4231</v>
      </c>
      <c r="B389" s="189" t="s">
        <v>253</v>
      </c>
      <c r="C389" s="190" t="s">
        <v>959</v>
      </c>
      <c r="D389" s="193" t="n">
        <v>0</v>
      </c>
      <c r="E389" s="193" t="n">
        <v>0</v>
      </c>
      <c r="F389" s="192" t="str">
        <f aca="false">IF(D389&lt;&gt;0,IF(E389/D389&gt;=100,"&gt;&gt;100",E389/D389*100),"-")</f>
        <v>-</v>
      </c>
      <c r="G389" s="173"/>
      <c r="H389" s="173"/>
      <c r="I389" s="173"/>
      <c r="J389" s="173"/>
      <c r="K389" s="173"/>
      <c r="L389" s="173"/>
      <c r="M389" s="173"/>
      <c r="N389" s="173"/>
      <c r="O389" s="173"/>
      <c r="P389" s="173"/>
      <c r="Q389" s="173"/>
      <c r="R389" s="173"/>
      <c r="S389" s="173"/>
      <c r="T389" s="173"/>
      <c r="U389" s="173"/>
      <c r="V389" s="173"/>
      <c r="W389" s="173"/>
      <c r="X389" s="173"/>
      <c r="Y389" s="173"/>
      <c r="Z389" s="173"/>
    </row>
    <row r="390" customFormat="false" ht="12.75" hidden="false" customHeight="true" outlineLevel="0" collapsed="false">
      <c r="A390" s="188" t="n">
        <v>4232</v>
      </c>
      <c r="B390" s="189" t="s">
        <v>878</v>
      </c>
      <c r="C390" s="190" t="s">
        <v>960</v>
      </c>
      <c r="D390" s="193" t="n">
        <v>0</v>
      </c>
      <c r="E390" s="193" t="n">
        <v>0</v>
      </c>
      <c r="F390" s="192" t="str">
        <f aca="false">IF(D390&lt;&gt;0,IF(E390/D390&gt;=100,"&gt;&gt;100",E390/D390*100),"-")</f>
        <v>-</v>
      </c>
      <c r="G390" s="173"/>
      <c r="H390" s="173"/>
      <c r="I390" s="173"/>
      <c r="J390" s="173"/>
      <c r="K390" s="173"/>
      <c r="L390" s="173"/>
      <c r="M390" s="173"/>
      <c r="N390" s="173"/>
      <c r="O390" s="173"/>
      <c r="P390" s="173"/>
      <c r="Q390" s="173"/>
      <c r="R390" s="173"/>
      <c r="S390" s="173"/>
      <c r="T390" s="173"/>
      <c r="U390" s="173"/>
      <c r="V390" s="173"/>
      <c r="W390" s="173"/>
      <c r="X390" s="173"/>
      <c r="Y390" s="173"/>
      <c r="Z390" s="173"/>
    </row>
    <row r="391" customFormat="false" ht="12.75" hidden="false" customHeight="true" outlineLevel="0" collapsed="false">
      <c r="A391" s="188" t="n">
        <v>4233</v>
      </c>
      <c r="B391" s="189" t="s">
        <v>880</v>
      </c>
      <c r="C391" s="190" t="s">
        <v>961</v>
      </c>
      <c r="D391" s="193" t="n">
        <v>0</v>
      </c>
      <c r="E391" s="193" t="n">
        <v>0</v>
      </c>
      <c r="F391" s="192" t="str">
        <f aca="false">IF(D391&lt;&gt;0,IF(E391/D391&gt;=100,"&gt;&gt;100",E391/D391*100),"-")</f>
        <v>-</v>
      </c>
      <c r="G391" s="173"/>
      <c r="H391" s="173"/>
      <c r="I391" s="173"/>
      <c r="J391" s="173"/>
      <c r="K391" s="173"/>
      <c r="L391" s="173"/>
      <c r="M391" s="173"/>
      <c r="N391" s="173"/>
      <c r="O391" s="173"/>
      <c r="P391" s="173"/>
      <c r="Q391" s="173"/>
      <c r="R391" s="173"/>
      <c r="S391" s="173"/>
      <c r="T391" s="173"/>
      <c r="U391" s="173"/>
      <c r="V391" s="173"/>
      <c r="W391" s="173"/>
      <c r="X391" s="173"/>
      <c r="Y391" s="173"/>
      <c r="Z391" s="173"/>
    </row>
    <row r="392" customFormat="false" ht="12.75" hidden="false" customHeight="true" outlineLevel="0" collapsed="false">
      <c r="A392" s="188" t="n">
        <v>4234</v>
      </c>
      <c r="B392" s="194" t="s">
        <v>882</v>
      </c>
      <c r="C392" s="190" t="s">
        <v>962</v>
      </c>
      <c r="D392" s="193" t="n">
        <v>0</v>
      </c>
      <c r="E392" s="193" t="n">
        <v>0</v>
      </c>
      <c r="F392" s="192" t="str">
        <f aca="false">IF(D392&lt;&gt;0,IF(E392/D392&gt;=100,"&gt;&gt;100",E392/D392*100),"-")</f>
        <v>-</v>
      </c>
      <c r="G392" s="173"/>
      <c r="H392" s="173"/>
      <c r="I392" s="173"/>
      <c r="J392" s="173"/>
      <c r="K392" s="173"/>
      <c r="L392" s="173"/>
      <c r="M392" s="173"/>
      <c r="N392" s="173"/>
      <c r="O392" s="173"/>
      <c r="P392" s="173"/>
      <c r="Q392" s="173"/>
      <c r="R392" s="173"/>
      <c r="S392" s="173"/>
      <c r="T392" s="173"/>
      <c r="U392" s="173"/>
      <c r="V392" s="173"/>
      <c r="W392" s="173"/>
      <c r="X392" s="173"/>
      <c r="Y392" s="173"/>
      <c r="Z392" s="173"/>
    </row>
    <row r="393" customFormat="false" ht="12.75" hidden="false" customHeight="true" outlineLevel="0" collapsed="false">
      <c r="A393" s="188" t="n">
        <v>424</v>
      </c>
      <c r="B393" s="189" t="s">
        <v>963</v>
      </c>
      <c r="C393" s="190" t="s">
        <v>964</v>
      </c>
      <c r="D393" s="191" t="n">
        <f aca="false">SUM(D394:D397)</f>
        <v>0</v>
      </c>
      <c r="E393" s="191" t="n">
        <f aca="false">SUM(E394:E397)</f>
        <v>0</v>
      </c>
      <c r="F393" s="192" t="str">
        <f aca="false">IF(D393&lt;&gt;0,IF(E393/D393&gt;=100,"&gt;&gt;100",E393/D393*100),"-")</f>
        <v>-</v>
      </c>
      <c r="G393" s="173"/>
      <c r="H393" s="173"/>
      <c r="I393" s="173"/>
      <c r="J393" s="173"/>
      <c r="K393" s="173"/>
      <c r="L393" s="173"/>
      <c r="M393" s="173"/>
      <c r="N393" s="173"/>
      <c r="O393" s="173"/>
      <c r="P393" s="173"/>
      <c r="Q393" s="173"/>
      <c r="R393" s="173"/>
      <c r="S393" s="173"/>
      <c r="T393" s="173"/>
      <c r="U393" s="173"/>
      <c r="V393" s="173"/>
      <c r="W393" s="173"/>
      <c r="X393" s="173"/>
      <c r="Y393" s="173"/>
      <c r="Z393" s="173"/>
    </row>
    <row r="394" customFormat="false" ht="12.75" hidden="false" customHeight="true" outlineLevel="0" collapsed="false">
      <c r="A394" s="188" t="n">
        <v>4241</v>
      </c>
      <c r="B394" s="189" t="s">
        <v>965</v>
      </c>
      <c r="C394" s="190" t="s">
        <v>966</v>
      </c>
      <c r="D394" s="193" t="n">
        <v>0</v>
      </c>
      <c r="E394" s="193" t="n">
        <v>0</v>
      </c>
      <c r="F394" s="192" t="str">
        <f aca="false">IF(D394&lt;&gt;0,IF(E394/D394&gt;=100,"&gt;&gt;100",E394/D394*100),"-")</f>
        <v>-</v>
      </c>
      <c r="G394" s="173"/>
      <c r="H394" s="173"/>
      <c r="I394" s="173"/>
      <c r="J394" s="173"/>
      <c r="K394" s="173"/>
      <c r="L394" s="173"/>
      <c r="M394" s="173"/>
      <c r="N394" s="173"/>
      <c r="O394" s="173"/>
      <c r="P394" s="173"/>
      <c r="Q394" s="173"/>
      <c r="R394" s="173"/>
      <c r="S394" s="173"/>
      <c r="T394" s="173"/>
      <c r="U394" s="173"/>
      <c r="V394" s="173"/>
      <c r="W394" s="173"/>
      <c r="X394" s="173"/>
      <c r="Y394" s="173"/>
      <c r="Z394" s="173"/>
    </row>
    <row r="395" customFormat="false" ht="12.75" hidden="false" customHeight="true" outlineLevel="0" collapsed="false">
      <c r="A395" s="188" t="n">
        <v>4242</v>
      </c>
      <c r="B395" s="189" t="s">
        <v>888</v>
      </c>
      <c r="C395" s="190" t="s">
        <v>967</v>
      </c>
      <c r="D395" s="193" t="n">
        <v>0</v>
      </c>
      <c r="E395" s="193" t="n">
        <v>0</v>
      </c>
      <c r="F395" s="192" t="str">
        <f aca="false">IF(D395&lt;&gt;0,IF(E395/D395&gt;=100,"&gt;&gt;100",E395/D395*100),"-")</f>
        <v>-</v>
      </c>
      <c r="G395" s="173"/>
      <c r="H395" s="173"/>
      <c r="I395" s="173"/>
      <c r="J395" s="173"/>
      <c r="K395" s="173"/>
      <c r="L395" s="173"/>
      <c r="M395" s="173"/>
      <c r="N395" s="173"/>
      <c r="O395" s="173"/>
      <c r="P395" s="173"/>
      <c r="Q395" s="173"/>
      <c r="R395" s="173"/>
      <c r="S395" s="173"/>
      <c r="T395" s="173"/>
      <c r="U395" s="173"/>
      <c r="V395" s="173"/>
      <c r="W395" s="173"/>
      <c r="X395" s="173"/>
      <c r="Y395" s="173"/>
      <c r="Z395" s="173"/>
    </row>
    <row r="396" customFormat="false" ht="12" hidden="false" customHeight="true" outlineLevel="0" collapsed="false">
      <c r="A396" s="188" t="n">
        <v>4243</v>
      </c>
      <c r="B396" s="189" t="s">
        <v>890</v>
      </c>
      <c r="C396" s="190" t="s">
        <v>968</v>
      </c>
      <c r="D396" s="193" t="n">
        <v>0</v>
      </c>
      <c r="E396" s="193" t="n">
        <v>0</v>
      </c>
      <c r="F396" s="192" t="str">
        <f aca="false">IF(D396&lt;&gt;0,IF(E396/D396&gt;=100,"&gt;&gt;100",E396/D396*100),"-")</f>
        <v>-</v>
      </c>
      <c r="G396" s="173"/>
      <c r="H396" s="173"/>
      <c r="I396" s="173"/>
      <c r="J396" s="173"/>
      <c r="K396" s="173"/>
      <c r="L396" s="173"/>
      <c r="M396" s="173"/>
      <c r="N396" s="173"/>
      <c r="O396" s="173"/>
      <c r="P396" s="173"/>
      <c r="Q396" s="173"/>
      <c r="R396" s="173"/>
      <c r="S396" s="173"/>
      <c r="T396" s="173"/>
      <c r="U396" s="173"/>
      <c r="V396" s="173"/>
      <c r="W396" s="173"/>
      <c r="X396" s="173"/>
      <c r="Y396" s="173"/>
      <c r="Z396" s="173"/>
    </row>
    <row r="397" customFormat="false" ht="12.75" hidden="false" customHeight="true" outlineLevel="0" collapsed="false">
      <c r="A397" s="188" t="n">
        <v>4244</v>
      </c>
      <c r="B397" s="189" t="s">
        <v>892</v>
      </c>
      <c r="C397" s="190" t="s">
        <v>969</v>
      </c>
      <c r="D397" s="193" t="n">
        <v>0</v>
      </c>
      <c r="E397" s="193" t="n">
        <v>0</v>
      </c>
      <c r="F397" s="192" t="str">
        <f aca="false">IF(D397&lt;&gt;0,IF(E397/D397&gt;=100,"&gt;&gt;100",E397/D397*100),"-")</f>
        <v>-</v>
      </c>
      <c r="G397" s="173"/>
      <c r="H397" s="173"/>
      <c r="I397" s="173"/>
      <c r="J397" s="173"/>
      <c r="K397" s="173"/>
      <c r="L397" s="173"/>
      <c r="M397" s="173"/>
      <c r="N397" s="173"/>
      <c r="O397" s="173"/>
      <c r="P397" s="173"/>
      <c r="Q397" s="173"/>
      <c r="R397" s="173"/>
      <c r="S397" s="173"/>
      <c r="T397" s="173"/>
      <c r="U397" s="173"/>
      <c r="V397" s="173"/>
      <c r="W397" s="173"/>
      <c r="X397" s="173"/>
      <c r="Y397" s="173"/>
      <c r="Z397" s="173"/>
    </row>
    <row r="398" customFormat="false" ht="12.75" hidden="false" customHeight="true" outlineLevel="0" collapsed="false">
      <c r="A398" s="188" t="n">
        <v>425</v>
      </c>
      <c r="B398" s="189" t="s">
        <v>970</v>
      </c>
      <c r="C398" s="190" t="s">
        <v>971</v>
      </c>
      <c r="D398" s="191" t="n">
        <f aca="false">SUM(D399:D400)</f>
        <v>0</v>
      </c>
      <c r="E398" s="191" t="n">
        <f aca="false">SUM(E399:E400)</f>
        <v>0</v>
      </c>
      <c r="F398" s="192" t="str">
        <f aca="false">IF(D398&lt;&gt;0,IF(E398/D398&gt;=100,"&gt;&gt;100",E398/D398*100),"-")</f>
        <v>-</v>
      </c>
      <c r="G398" s="173"/>
      <c r="H398" s="173"/>
      <c r="I398" s="173"/>
      <c r="J398" s="173"/>
      <c r="K398" s="173"/>
      <c r="L398" s="173"/>
      <c r="M398" s="173"/>
      <c r="N398" s="173"/>
      <c r="O398" s="173"/>
      <c r="P398" s="173"/>
      <c r="Q398" s="173"/>
      <c r="R398" s="173"/>
      <c r="S398" s="173"/>
      <c r="T398" s="173"/>
      <c r="U398" s="173"/>
      <c r="V398" s="173"/>
      <c r="W398" s="173"/>
      <c r="X398" s="173"/>
      <c r="Y398" s="173"/>
      <c r="Z398" s="173"/>
    </row>
    <row r="399" customFormat="false" ht="12.75" hidden="false" customHeight="true" outlineLevel="0" collapsed="false">
      <c r="A399" s="188" t="n">
        <v>4251</v>
      </c>
      <c r="B399" s="189" t="s">
        <v>972</v>
      </c>
      <c r="C399" s="190" t="s">
        <v>973</v>
      </c>
      <c r="D399" s="193" t="n">
        <v>0</v>
      </c>
      <c r="E399" s="193" t="n">
        <v>0</v>
      </c>
      <c r="F399" s="192" t="str">
        <f aca="false">IF(D399&lt;&gt;0,IF(E399/D399&gt;=100,"&gt;&gt;100",E399/D399*100),"-")</f>
        <v>-</v>
      </c>
      <c r="G399" s="173"/>
      <c r="H399" s="173"/>
      <c r="I399" s="173"/>
      <c r="J399" s="173"/>
      <c r="K399" s="173"/>
      <c r="L399" s="173"/>
      <c r="M399" s="173"/>
      <c r="N399" s="173"/>
      <c r="O399" s="173"/>
      <c r="P399" s="173"/>
      <c r="Q399" s="173"/>
      <c r="R399" s="173"/>
      <c r="S399" s="173"/>
      <c r="T399" s="173"/>
      <c r="U399" s="173"/>
      <c r="V399" s="173"/>
      <c r="W399" s="173"/>
      <c r="X399" s="173"/>
      <c r="Y399" s="173"/>
      <c r="Z399" s="173"/>
    </row>
    <row r="400" customFormat="false" ht="12.75" hidden="false" customHeight="true" outlineLevel="0" collapsed="false">
      <c r="A400" s="188" t="n">
        <v>4252</v>
      </c>
      <c r="B400" s="189" t="s">
        <v>898</v>
      </c>
      <c r="C400" s="190" t="s">
        <v>974</v>
      </c>
      <c r="D400" s="193" t="n">
        <v>0</v>
      </c>
      <c r="E400" s="193" t="n">
        <v>0</v>
      </c>
      <c r="F400" s="192" t="str">
        <f aca="false">IF(D400&lt;&gt;0,IF(E400/D400&gt;=100,"&gt;&gt;100",E400/D400*100),"-")</f>
        <v>-</v>
      </c>
      <c r="G400" s="173"/>
      <c r="H400" s="173"/>
      <c r="I400" s="173"/>
      <c r="J400" s="173"/>
      <c r="K400" s="173"/>
      <c r="L400" s="173"/>
      <c r="M400" s="173"/>
      <c r="N400" s="173"/>
      <c r="O400" s="173"/>
      <c r="P400" s="173"/>
      <c r="Q400" s="173"/>
      <c r="R400" s="173"/>
      <c r="S400" s="173"/>
      <c r="T400" s="173"/>
      <c r="U400" s="173"/>
      <c r="V400" s="173"/>
      <c r="W400" s="173"/>
      <c r="X400" s="173"/>
      <c r="Y400" s="173"/>
      <c r="Z400" s="173"/>
    </row>
    <row r="401" customFormat="false" ht="12.75" hidden="false" customHeight="true" outlineLevel="0" collapsed="false">
      <c r="A401" s="188" t="n">
        <v>426</v>
      </c>
      <c r="B401" s="189" t="s">
        <v>975</v>
      </c>
      <c r="C401" s="190" t="s">
        <v>976</v>
      </c>
      <c r="D401" s="191" t="n">
        <f aca="false">SUM(D402:D405)</f>
        <v>0</v>
      </c>
      <c r="E401" s="191" t="n">
        <f aca="false">SUM(E402:E405)</f>
        <v>0</v>
      </c>
      <c r="F401" s="192" t="str">
        <f aca="false">IF(D401&lt;&gt;0,IF(E401/D401&gt;=100,"&gt;&gt;100",E401/D401*100),"-")</f>
        <v>-</v>
      </c>
      <c r="G401" s="173"/>
      <c r="H401" s="173"/>
      <c r="I401" s="173"/>
      <c r="J401" s="173"/>
      <c r="K401" s="173"/>
      <c r="L401" s="173"/>
      <c r="M401" s="173"/>
      <c r="N401" s="173"/>
      <c r="O401" s="173"/>
      <c r="P401" s="173"/>
      <c r="Q401" s="173"/>
      <c r="R401" s="173"/>
      <c r="S401" s="173"/>
      <c r="T401" s="173"/>
      <c r="U401" s="173"/>
      <c r="V401" s="173"/>
      <c r="W401" s="173"/>
      <c r="X401" s="173"/>
      <c r="Y401" s="173"/>
      <c r="Z401" s="173"/>
    </row>
    <row r="402" customFormat="false" ht="12.75" hidden="false" customHeight="true" outlineLevel="0" collapsed="false">
      <c r="A402" s="188" t="n">
        <v>4261</v>
      </c>
      <c r="B402" s="189" t="s">
        <v>902</v>
      </c>
      <c r="C402" s="190" t="s">
        <v>977</v>
      </c>
      <c r="D402" s="193" t="n">
        <v>0</v>
      </c>
      <c r="E402" s="193" t="n">
        <v>0</v>
      </c>
      <c r="F402" s="192" t="str">
        <f aca="false">IF(D402&lt;&gt;0,IF(E402/D402&gt;=100,"&gt;&gt;100",E402/D402*100),"-")</f>
        <v>-</v>
      </c>
      <c r="G402" s="173"/>
      <c r="H402" s="173"/>
      <c r="I402" s="173"/>
      <c r="J402" s="173"/>
      <c r="K402" s="173"/>
      <c r="L402" s="173"/>
      <c r="M402" s="173"/>
      <c r="N402" s="173"/>
      <c r="O402" s="173"/>
      <c r="P402" s="173"/>
      <c r="Q402" s="173"/>
      <c r="R402" s="173"/>
      <c r="S402" s="173"/>
      <c r="T402" s="173"/>
      <c r="U402" s="173"/>
      <c r="V402" s="173"/>
      <c r="W402" s="173"/>
      <c r="X402" s="173"/>
      <c r="Y402" s="173"/>
      <c r="Z402" s="173"/>
    </row>
    <row r="403" customFormat="false" ht="12.75" hidden="false" customHeight="true" outlineLevel="0" collapsed="false">
      <c r="A403" s="188" t="n">
        <v>4262</v>
      </c>
      <c r="B403" s="189" t="s">
        <v>904</v>
      </c>
      <c r="C403" s="190" t="s">
        <v>978</v>
      </c>
      <c r="D403" s="193" t="n">
        <v>0</v>
      </c>
      <c r="E403" s="193" t="n">
        <v>0</v>
      </c>
      <c r="F403" s="192" t="str">
        <f aca="false">IF(D403&lt;&gt;0,IF(E403/D403&gt;=100,"&gt;&gt;100",E403/D403*100),"-")</f>
        <v>-</v>
      </c>
      <c r="G403" s="173"/>
      <c r="H403" s="173"/>
      <c r="I403" s="173"/>
      <c r="J403" s="173"/>
      <c r="K403" s="173"/>
      <c r="L403" s="173"/>
      <c r="M403" s="173"/>
      <c r="N403" s="173"/>
      <c r="O403" s="173"/>
      <c r="P403" s="173"/>
      <c r="Q403" s="173"/>
      <c r="R403" s="173"/>
      <c r="S403" s="173"/>
      <c r="T403" s="173"/>
      <c r="U403" s="173"/>
      <c r="V403" s="173"/>
      <c r="W403" s="173"/>
      <c r="X403" s="173"/>
      <c r="Y403" s="173"/>
      <c r="Z403" s="173"/>
    </row>
    <row r="404" customFormat="false" ht="12.75" hidden="false" customHeight="true" outlineLevel="0" collapsed="false">
      <c r="A404" s="188" t="n">
        <v>4263</v>
      </c>
      <c r="B404" s="189" t="s">
        <v>906</v>
      </c>
      <c r="C404" s="190" t="s">
        <v>979</v>
      </c>
      <c r="D404" s="193" t="n">
        <v>0</v>
      </c>
      <c r="E404" s="193" t="n">
        <v>0</v>
      </c>
      <c r="F404" s="192" t="str">
        <f aca="false">IF(D404&lt;&gt;0,IF(E404/D404&gt;=100,"&gt;&gt;100",E404/D404*100),"-")</f>
        <v>-</v>
      </c>
      <c r="G404" s="173"/>
      <c r="H404" s="173"/>
      <c r="I404" s="173"/>
      <c r="J404" s="173"/>
      <c r="K404" s="173"/>
      <c r="L404" s="173"/>
      <c r="M404" s="173"/>
      <c r="N404" s="173"/>
      <c r="O404" s="173"/>
      <c r="P404" s="173"/>
      <c r="Q404" s="173"/>
      <c r="R404" s="173"/>
      <c r="S404" s="173"/>
      <c r="T404" s="173"/>
      <c r="U404" s="173"/>
      <c r="V404" s="173"/>
      <c r="W404" s="173"/>
      <c r="X404" s="173"/>
      <c r="Y404" s="173"/>
      <c r="Z404" s="173"/>
    </row>
    <row r="405" customFormat="false" ht="12.75" hidden="false" customHeight="true" outlineLevel="0" collapsed="false">
      <c r="A405" s="188" t="n">
        <v>4264</v>
      </c>
      <c r="B405" s="189" t="s">
        <v>908</v>
      </c>
      <c r="C405" s="190" t="s">
        <v>980</v>
      </c>
      <c r="D405" s="193" t="n">
        <v>0</v>
      </c>
      <c r="E405" s="193" t="n">
        <v>0</v>
      </c>
      <c r="F405" s="192" t="str">
        <f aca="false">IF(D405&lt;&gt;0,IF(E405/D405&gt;=100,"&gt;&gt;100",E405/D405*100),"-")</f>
        <v>-</v>
      </c>
      <c r="G405" s="173"/>
      <c r="H405" s="173"/>
      <c r="I405" s="173"/>
      <c r="J405" s="173"/>
      <c r="K405" s="173"/>
      <c r="L405" s="173"/>
      <c r="M405" s="173"/>
      <c r="N405" s="173"/>
      <c r="O405" s="173"/>
      <c r="P405" s="173"/>
      <c r="Q405" s="173"/>
      <c r="R405" s="173"/>
      <c r="S405" s="173"/>
      <c r="T405" s="173"/>
      <c r="U405" s="173"/>
      <c r="V405" s="173"/>
      <c r="W405" s="173"/>
      <c r="X405" s="173"/>
      <c r="Y405" s="173"/>
      <c r="Z405" s="173"/>
    </row>
    <row r="406" customFormat="false" ht="12.75" hidden="false" customHeight="true" outlineLevel="0" collapsed="false">
      <c r="A406" s="188" t="n">
        <v>43</v>
      </c>
      <c r="B406" s="189" t="s">
        <v>981</v>
      </c>
      <c r="C406" s="190" t="s">
        <v>982</v>
      </c>
      <c r="D406" s="191" t="n">
        <f aca="false">D407</f>
        <v>0</v>
      </c>
      <c r="E406" s="191" t="n">
        <f aca="false">E407</f>
        <v>0</v>
      </c>
      <c r="F406" s="192" t="str">
        <f aca="false">IF(D406&lt;&gt;0,IF(E406/D406&gt;=100,"&gt;&gt;100",E406/D406*100),"-")</f>
        <v>-</v>
      </c>
      <c r="G406" s="173"/>
      <c r="H406" s="173"/>
      <c r="I406" s="173"/>
      <c r="J406" s="173"/>
      <c r="K406" s="173"/>
      <c r="L406" s="173"/>
      <c r="M406" s="173"/>
      <c r="N406" s="173"/>
      <c r="O406" s="173"/>
      <c r="P406" s="173"/>
      <c r="Q406" s="173"/>
      <c r="R406" s="173"/>
      <c r="S406" s="173"/>
      <c r="T406" s="173"/>
      <c r="U406" s="173"/>
      <c r="V406" s="173"/>
      <c r="W406" s="173"/>
      <c r="X406" s="173"/>
      <c r="Y406" s="173"/>
      <c r="Z406" s="173"/>
    </row>
    <row r="407" customFormat="false" ht="12.75" hidden="false" customHeight="true" outlineLevel="0" collapsed="false">
      <c r="A407" s="188" t="n">
        <v>431</v>
      </c>
      <c r="B407" s="189" t="s">
        <v>983</v>
      </c>
      <c r="C407" s="190" t="s">
        <v>984</v>
      </c>
      <c r="D407" s="191" t="n">
        <f aca="false">SUM(D408:D409)</f>
        <v>0</v>
      </c>
      <c r="E407" s="191" t="n">
        <f aca="false">SUM(E408:E409)</f>
        <v>0</v>
      </c>
      <c r="F407" s="192" t="str">
        <f aca="false">IF(D407&lt;&gt;0,IF(E407/D407&gt;=100,"&gt;&gt;100",E407/D407*100),"-")</f>
        <v>-</v>
      </c>
      <c r="G407" s="173"/>
      <c r="H407" s="173"/>
      <c r="I407" s="173"/>
      <c r="J407" s="173"/>
      <c r="K407" s="173"/>
      <c r="L407" s="173"/>
      <c r="M407" s="173"/>
      <c r="N407" s="173"/>
      <c r="O407" s="173"/>
      <c r="P407" s="173"/>
      <c r="Q407" s="173"/>
      <c r="R407" s="173"/>
      <c r="S407" s="173"/>
      <c r="T407" s="173"/>
      <c r="U407" s="173"/>
      <c r="V407" s="173"/>
      <c r="W407" s="173"/>
      <c r="X407" s="173"/>
      <c r="Y407" s="173"/>
      <c r="Z407" s="173"/>
    </row>
    <row r="408" customFormat="false" ht="12.75" hidden="false" customHeight="true" outlineLevel="0" collapsed="false">
      <c r="A408" s="188" t="n">
        <v>4311</v>
      </c>
      <c r="B408" s="189" t="s">
        <v>914</v>
      </c>
      <c r="C408" s="190" t="s">
        <v>985</v>
      </c>
      <c r="D408" s="193" t="n">
        <v>0</v>
      </c>
      <c r="E408" s="193" t="n">
        <v>0</v>
      </c>
      <c r="F408" s="192" t="str">
        <f aca="false">IF(D408&lt;&gt;0,IF(E408/D408&gt;=100,"&gt;&gt;100",E408/D408*100),"-")</f>
        <v>-</v>
      </c>
      <c r="G408" s="173"/>
      <c r="H408" s="173"/>
      <c r="I408" s="173"/>
      <c r="J408" s="173"/>
      <c r="K408" s="173"/>
      <c r="L408" s="173"/>
      <c r="M408" s="173"/>
      <c r="N408" s="173"/>
      <c r="O408" s="173"/>
      <c r="P408" s="173"/>
      <c r="Q408" s="173"/>
      <c r="R408" s="173"/>
      <c r="S408" s="173"/>
      <c r="T408" s="173"/>
      <c r="U408" s="173"/>
      <c r="V408" s="173"/>
      <c r="W408" s="173"/>
      <c r="X408" s="173"/>
      <c r="Y408" s="173"/>
      <c r="Z408" s="173"/>
    </row>
    <row r="409" customFormat="false" ht="12.75" hidden="false" customHeight="true" outlineLevel="0" collapsed="false">
      <c r="A409" s="188" t="n">
        <v>4312</v>
      </c>
      <c r="B409" s="189" t="s">
        <v>916</v>
      </c>
      <c r="C409" s="190" t="s">
        <v>986</v>
      </c>
      <c r="D409" s="193" t="n">
        <v>0</v>
      </c>
      <c r="E409" s="193" t="n">
        <v>0</v>
      </c>
      <c r="F409" s="192" t="str">
        <f aca="false">IF(D409&lt;&gt;0,IF(E409/D409&gt;=100,"&gt;&gt;100",E409/D409*100),"-")</f>
        <v>-</v>
      </c>
      <c r="G409" s="173"/>
      <c r="H409" s="173"/>
      <c r="I409" s="173"/>
      <c r="J409" s="173"/>
      <c r="K409" s="173"/>
      <c r="L409" s="173"/>
      <c r="M409" s="173"/>
      <c r="N409" s="173"/>
      <c r="O409" s="173"/>
      <c r="P409" s="173"/>
      <c r="Q409" s="173"/>
      <c r="R409" s="173"/>
      <c r="S409" s="173"/>
      <c r="T409" s="173"/>
      <c r="U409" s="173"/>
      <c r="V409" s="173"/>
      <c r="W409" s="173"/>
      <c r="X409" s="173"/>
      <c r="Y409" s="173"/>
      <c r="Z409" s="173"/>
    </row>
    <row r="410" customFormat="false" ht="12.75" hidden="false" customHeight="true" outlineLevel="0" collapsed="false">
      <c r="A410" s="188" t="n">
        <v>44</v>
      </c>
      <c r="B410" s="189" t="s">
        <v>987</v>
      </c>
      <c r="C410" s="190" t="s">
        <v>988</v>
      </c>
      <c r="D410" s="191" t="n">
        <f aca="false">D411</f>
        <v>0</v>
      </c>
      <c r="E410" s="191" t="n">
        <v>0</v>
      </c>
      <c r="F410" s="192" t="str">
        <f aca="false">IF(D410&lt;&gt;0,IF(E410/D410&gt;=100,"&gt;&gt;100",E410/D410*100),"-")</f>
        <v>-</v>
      </c>
      <c r="G410" s="173"/>
      <c r="H410" s="173"/>
      <c r="I410" s="173"/>
      <c r="J410" s="173"/>
      <c r="K410" s="173"/>
      <c r="L410" s="173"/>
      <c r="M410" s="173"/>
      <c r="N410" s="173"/>
      <c r="O410" s="173"/>
      <c r="P410" s="173"/>
      <c r="Q410" s="173"/>
      <c r="R410" s="173"/>
      <c r="S410" s="173"/>
      <c r="T410" s="173"/>
      <c r="U410" s="173"/>
      <c r="V410" s="173"/>
      <c r="W410" s="173"/>
      <c r="X410" s="173"/>
      <c r="Y410" s="173"/>
      <c r="Z410" s="173"/>
    </row>
    <row r="411" customFormat="false" ht="12.75" hidden="false" customHeight="true" outlineLevel="0" collapsed="false">
      <c r="A411" s="188" t="n">
        <v>441</v>
      </c>
      <c r="B411" s="189" t="s">
        <v>989</v>
      </c>
      <c r="C411" s="190" t="s">
        <v>990</v>
      </c>
      <c r="D411" s="193" t="n">
        <v>0</v>
      </c>
      <c r="E411" s="193" t="n">
        <v>0</v>
      </c>
      <c r="F411" s="192" t="str">
        <f aca="false">IF(D411&lt;&gt;0,IF(E411/D411&gt;=100,"&gt;&gt;100",E411/D411*100),"-")</f>
        <v>-</v>
      </c>
      <c r="G411" s="173"/>
      <c r="H411" s="173"/>
      <c r="I411" s="173"/>
      <c r="J411" s="173"/>
      <c r="K411" s="173"/>
      <c r="L411" s="173"/>
      <c r="M411" s="173"/>
      <c r="N411" s="173"/>
      <c r="O411" s="173"/>
      <c r="P411" s="173"/>
      <c r="Q411" s="173"/>
      <c r="R411" s="173"/>
      <c r="S411" s="173"/>
      <c r="T411" s="173"/>
      <c r="U411" s="173"/>
      <c r="V411" s="173"/>
      <c r="W411" s="173"/>
      <c r="X411" s="173"/>
      <c r="Y411" s="173"/>
      <c r="Z411" s="173"/>
    </row>
    <row r="412" customFormat="false" ht="12.75" hidden="false" customHeight="true" outlineLevel="0" collapsed="false">
      <c r="A412" s="188" t="n">
        <v>45</v>
      </c>
      <c r="B412" s="189" t="s">
        <v>991</v>
      </c>
      <c r="C412" s="190" t="s">
        <v>992</v>
      </c>
      <c r="D412" s="191" t="n">
        <f aca="false">SUM(D413:D416)</f>
        <v>0</v>
      </c>
      <c r="E412" s="191" t="n">
        <f aca="false">SUM(E413:E416)</f>
        <v>0</v>
      </c>
      <c r="F412" s="192" t="str">
        <f aca="false">IF(D412&lt;&gt;0,IF(E412/D412&gt;=100,"&gt;&gt;100",E412/D412*100),"-")</f>
        <v>-</v>
      </c>
      <c r="G412" s="173"/>
      <c r="H412" s="173"/>
      <c r="I412" s="173"/>
      <c r="J412" s="173"/>
      <c r="K412" s="173"/>
      <c r="L412" s="173"/>
      <c r="M412" s="173"/>
      <c r="N412" s="173"/>
      <c r="O412" s="173"/>
      <c r="P412" s="173"/>
      <c r="Q412" s="173"/>
      <c r="R412" s="173"/>
      <c r="S412" s="173"/>
      <c r="T412" s="173"/>
      <c r="U412" s="173"/>
      <c r="V412" s="173"/>
      <c r="W412" s="173"/>
      <c r="X412" s="173"/>
      <c r="Y412" s="173"/>
      <c r="Z412" s="173"/>
    </row>
    <row r="413" customFormat="false" ht="12.75" hidden="false" customHeight="true" outlineLevel="0" collapsed="false">
      <c r="A413" s="188" t="n">
        <v>451</v>
      </c>
      <c r="B413" s="189" t="s">
        <v>190</v>
      </c>
      <c r="C413" s="190" t="s">
        <v>993</v>
      </c>
      <c r="D413" s="193" t="n">
        <v>0</v>
      </c>
      <c r="E413" s="193" t="n">
        <v>0</v>
      </c>
      <c r="F413" s="192" t="str">
        <f aca="false">IF(D413&lt;&gt;0,IF(E413/D413&gt;=100,"&gt;&gt;100",E413/D413*100),"-")</f>
        <v>-</v>
      </c>
      <c r="G413" s="173"/>
      <c r="H413" s="173"/>
      <c r="I413" s="173"/>
      <c r="J413" s="173"/>
      <c r="K413" s="173"/>
      <c r="L413" s="173"/>
      <c r="M413" s="173"/>
      <c r="N413" s="173"/>
      <c r="O413" s="173"/>
      <c r="P413" s="173"/>
      <c r="Q413" s="173"/>
      <c r="R413" s="173"/>
      <c r="S413" s="173"/>
      <c r="T413" s="173"/>
      <c r="U413" s="173"/>
      <c r="V413" s="173"/>
      <c r="W413" s="173"/>
      <c r="X413" s="173"/>
      <c r="Y413" s="173"/>
      <c r="Z413" s="173"/>
    </row>
    <row r="414" customFormat="false" ht="12.75" hidden="false" customHeight="true" outlineLevel="0" collapsed="false">
      <c r="A414" s="188" t="n">
        <v>452</v>
      </c>
      <c r="B414" s="189" t="s">
        <v>994</v>
      </c>
      <c r="C414" s="190" t="s">
        <v>995</v>
      </c>
      <c r="D414" s="193" t="n">
        <v>0</v>
      </c>
      <c r="E414" s="193" t="n">
        <v>0</v>
      </c>
      <c r="F414" s="192" t="str">
        <f aca="false">IF(D414&lt;&gt;0,IF(E414/D414&gt;=100,"&gt;&gt;100",E414/D414*100),"-")</f>
        <v>-</v>
      </c>
      <c r="G414" s="173"/>
      <c r="H414" s="173"/>
      <c r="I414" s="173"/>
      <c r="J414" s="173"/>
      <c r="K414" s="173"/>
      <c r="L414" s="173"/>
      <c r="M414" s="173"/>
      <c r="N414" s="173"/>
      <c r="O414" s="173"/>
      <c r="P414" s="173"/>
      <c r="Q414" s="173"/>
      <c r="R414" s="173"/>
      <c r="S414" s="173"/>
      <c r="T414" s="173"/>
      <c r="U414" s="173"/>
      <c r="V414" s="173"/>
      <c r="W414" s="173"/>
      <c r="X414" s="173"/>
      <c r="Y414" s="173"/>
      <c r="Z414" s="173"/>
    </row>
    <row r="415" customFormat="false" ht="12.75" hidden="false" customHeight="true" outlineLevel="0" collapsed="false">
      <c r="A415" s="188" t="n">
        <v>453</v>
      </c>
      <c r="B415" s="189" t="s">
        <v>996</v>
      </c>
      <c r="C415" s="190" t="s">
        <v>997</v>
      </c>
      <c r="D415" s="193" t="n">
        <v>0</v>
      </c>
      <c r="E415" s="193" t="n">
        <v>0</v>
      </c>
      <c r="F415" s="192" t="str">
        <f aca="false">IF(D415&lt;&gt;0,IF(E415/D415&gt;=100,"&gt;&gt;100",E415/D415*100),"-")</f>
        <v>-</v>
      </c>
      <c r="G415" s="173"/>
      <c r="H415" s="173"/>
      <c r="I415" s="173"/>
      <c r="J415" s="173"/>
      <c r="K415" s="173"/>
      <c r="L415" s="173"/>
      <c r="M415" s="173"/>
      <c r="N415" s="173"/>
      <c r="O415" s="173"/>
      <c r="P415" s="173"/>
      <c r="Q415" s="173"/>
      <c r="R415" s="173"/>
      <c r="S415" s="173"/>
      <c r="T415" s="173"/>
      <c r="U415" s="173"/>
      <c r="V415" s="173"/>
      <c r="W415" s="173"/>
      <c r="X415" s="173"/>
      <c r="Y415" s="173"/>
      <c r="Z415" s="173"/>
    </row>
    <row r="416" customFormat="false" ht="12.75" hidden="false" customHeight="true" outlineLevel="0" collapsed="false">
      <c r="A416" s="188" t="n">
        <v>454</v>
      </c>
      <c r="B416" s="189" t="s">
        <v>998</v>
      </c>
      <c r="C416" s="190" t="s">
        <v>999</v>
      </c>
      <c r="D416" s="193" t="n">
        <v>0</v>
      </c>
      <c r="E416" s="193" t="n">
        <v>0</v>
      </c>
      <c r="F416" s="192" t="str">
        <f aca="false">IF(D416&lt;&gt;0,IF(E416/D416&gt;=100,"&gt;&gt;100",E416/D416*100),"-")</f>
        <v>-</v>
      </c>
      <c r="G416" s="173"/>
      <c r="H416" s="173"/>
      <c r="I416" s="173"/>
      <c r="J416" s="173"/>
      <c r="K416" s="173"/>
      <c r="L416" s="173"/>
      <c r="M416" s="173"/>
      <c r="N416" s="173"/>
      <c r="O416" s="173"/>
      <c r="P416" s="173"/>
      <c r="Q416" s="173"/>
      <c r="R416" s="173"/>
      <c r="S416" s="173"/>
      <c r="T416" s="173"/>
      <c r="U416" s="173"/>
      <c r="V416" s="173"/>
      <c r="W416" s="173"/>
      <c r="X416" s="173"/>
      <c r="Y416" s="173"/>
      <c r="Z416" s="173"/>
    </row>
    <row r="417" customFormat="false" ht="12.75" hidden="false" customHeight="true" outlineLevel="0" collapsed="false">
      <c r="A417" s="188" t="s">
        <v>799</v>
      </c>
      <c r="B417" s="189" t="s">
        <v>1000</v>
      </c>
      <c r="C417" s="190" t="s">
        <v>1001</v>
      </c>
      <c r="D417" s="191" t="n">
        <f aca="false">IF(D308&gt;=D360,D308-D360,0)</f>
        <v>0</v>
      </c>
      <c r="E417" s="191" t="n">
        <f aca="false">IF(E308&gt;=E360,E308-E360,0)</f>
        <v>0</v>
      </c>
      <c r="F417" s="192" t="str">
        <f aca="false">IF(D417&lt;&gt;0,IF(E417/D417&gt;=100,"&gt;&gt;100",E417/D417*100),"-")</f>
        <v>-</v>
      </c>
      <c r="G417" s="173"/>
      <c r="H417" s="173"/>
      <c r="I417" s="173"/>
      <c r="J417" s="173"/>
      <c r="K417" s="173"/>
      <c r="L417" s="173"/>
      <c r="M417" s="173"/>
      <c r="N417" s="173"/>
      <c r="O417" s="173"/>
      <c r="P417" s="173"/>
      <c r="Q417" s="173"/>
      <c r="R417" s="173"/>
      <c r="S417" s="173"/>
      <c r="T417" s="173"/>
      <c r="U417" s="173"/>
      <c r="V417" s="173"/>
      <c r="W417" s="173"/>
      <c r="X417" s="173"/>
      <c r="Y417" s="173"/>
      <c r="Z417" s="173"/>
    </row>
    <row r="418" customFormat="false" ht="12.75" hidden="false" customHeight="true" outlineLevel="0" collapsed="false">
      <c r="A418" s="188" t="s">
        <v>799</v>
      </c>
      <c r="B418" s="189" t="s">
        <v>1002</v>
      </c>
      <c r="C418" s="190" t="s">
        <v>1003</v>
      </c>
      <c r="D418" s="191" t="n">
        <f aca="false">IF(D360&gt;=D308,D360-D308,0)</f>
        <v>4145.09</v>
      </c>
      <c r="E418" s="191" t="n">
        <f aca="false">IF(E360&gt;=E308,E360-E308,0)</f>
        <v>15163.88</v>
      </c>
      <c r="F418" s="192" t="n">
        <f aca="false">IF(D418&lt;&gt;0,IF(E418/D418&gt;=100,"&gt;&gt;100",E418/D418*100),"-")</f>
        <v>365.827521235968</v>
      </c>
      <c r="G418" s="173"/>
      <c r="H418" s="173"/>
      <c r="I418" s="173"/>
      <c r="J418" s="173"/>
      <c r="K418" s="173"/>
      <c r="L418" s="173"/>
      <c r="M418" s="173"/>
      <c r="N418" s="173"/>
      <c r="O418" s="173"/>
      <c r="P418" s="173"/>
      <c r="Q418" s="173"/>
      <c r="R418" s="173"/>
      <c r="S418" s="173"/>
      <c r="T418" s="173"/>
      <c r="U418" s="173"/>
      <c r="V418" s="173"/>
      <c r="W418" s="173"/>
      <c r="X418" s="173"/>
      <c r="Y418" s="173"/>
      <c r="Z418" s="173"/>
    </row>
    <row r="419" customFormat="false" ht="19.5" hidden="false" customHeight="true" outlineLevel="0" collapsed="false">
      <c r="A419" s="188" t="n">
        <v>92212</v>
      </c>
      <c r="B419" s="189" t="s">
        <v>1004</v>
      </c>
      <c r="C419" s="190" t="s">
        <v>1005</v>
      </c>
      <c r="D419" s="193" t="n">
        <v>0</v>
      </c>
      <c r="E419" s="193" t="n">
        <v>0</v>
      </c>
      <c r="F419" s="192" t="str">
        <f aca="false">IF(D419&lt;&gt;0,IF(E419/D419&gt;=100,"&gt;&gt;100",E419/D419*100),"-")</f>
        <v>-</v>
      </c>
      <c r="G419" s="173"/>
      <c r="H419" s="173"/>
      <c r="I419" s="173"/>
      <c r="J419" s="173"/>
      <c r="K419" s="173"/>
      <c r="L419" s="173"/>
      <c r="M419" s="173"/>
      <c r="N419" s="173"/>
      <c r="O419" s="173"/>
      <c r="P419" s="173"/>
      <c r="Q419" s="173"/>
      <c r="R419" s="173"/>
      <c r="S419" s="173"/>
      <c r="T419" s="173"/>
      <c r="U419" s="173"/>
      <c r="V419" s="173"/>
      <c r="W419" s="173"/>
      <c r="X419" s="173"/>
      <c r="Y419" s="173"/>
      <c r="Z419" s="173"/>
    </row>
    <row r="420" customFormat="false" ht="12.75" hidden="false" customHeight="true" outlineLevel="0" collapsed="false">
      <c r="A420" s="188" t="n">
        <v>92222</v>
      </c>
      <c r="B420" s="189" t="s">
        <v>1006</v>
      </c>
      <c r="C420" s="190" t="s">
        <v>1007</v>
      </c>
      <c r="D420" s="193" t="n">
        <v>0</v>
      </c>
      <c r="E420" s="193" t="n">
        <v>0</v>
      </c>
      <c r="F420" s="192" t="str">
        <f aca="false">IF(D420&lt;&gt;0,IF(E420/D420&gt;=100,"&gt;&gt;100",E420/D420*100),"-")</f>
        <v>-</v>
      </c>
      <c r="G420" s="173"/>
      <c r="H420" s="173"/>
      <c r="I420" s="173"/>
      <c r="J420" s="173"/>
      <c r="K420" s="173"/>
      <c r="L420" s="173"/>
      <c r="M420" s="173"/>
      <c r="N420" s="173"/>
      <c r="O420" s="173"/>
      <c r="P420" s="173"/>
      <c r="Q420" s="173"/>
      <c r="R420" s="173"/>
      <c r="S420" s="173"/>
      <c r="T420" s="173"/>
      <c r="U420" s="173"/>
      <c r="V420" s="173"/>
      <c r="W420" s="173"/>
      <c r="X420" s="173"/>
      <c r="Y420" s="173"/>
      <c r="Z420" s="173"/>
    </row>
    <row r="421" customFormat="false" ht="12" hidden="false" customHeight="true" outlineLevel="0" collapsed="false">
      <c r="A421" s="188" t="n">
        <v>97</v>
      </c>
      <c r="B421" s="189" t="s">
        <v>1008</v>
      </c>
      <c r="C421" s="190" t="s">
        <v>1009</v>
      </c>
      <c r="D421" s="193" t="n">
        <v>0</v>
      </c>
      <c r="E421" s="193" t="n">
        <v>0</v>
      </c>
      <c r="F421" s="192" t="str">
        <f aca="false">IF(D421&lt;&gt;0,IF(E421/D421&gt;=100,"&gt;&gt;100",E421/D421*100),"-")</f>
        <v>-</v>
      </c>
      <c r="G421" s="173"/>
      <c r="H421" s="173"/>
      <c r="I421" s="173"/>
      <c r="J421" s="173"/>
      <c r="K421" s="173"/>
      <c r="L421" s="173"/>
      <c r="M421" s="173"/>
      <c r="N421" s="173"/>
      <c r="O421" s="173"/>
      <c r="P421" s="173"/>
      <c r="Q421" s="173"/>
      <c r="R421" s="173"/>
      <c r="S421" s="173"/>
      <c r="T421" s="173"/>
      <c r="U421" s="173"/>
      <c r="V421" s="173"/>
      <c r="W421" s="173"/>
      <c r="X421" s="173"/>
      <c r="Y421" s="173"/>
      <c r="Z421" s="173"/>
    </row>
    <row r="422" customFormat="false" ht="12" hidden="false" customHeight="true" outlineLevel="0" collapsed="false">
      <c r="A422" s="188" t="s">
        <v>799</v>
      </c>
      <c r="B422" s="189" t="s">
        <v>1010</v>
      </c>
      <c r="C422" s="190" t="s">
        <v>1011</v>
      </c>
      <c r="D422" s="191" t="n">
        <f aca="false">D6+D308</f>
        <v>227554.55</v>
      </c>
      <c r="E422" s="191" t="n">
        <f aca="false">E6+E308</f>
        <v>350673.59</v>
      </c>
      <c r="F422" s="192" t="n">
        <f aca="false">IF(D422&lt;&gt;0,IF(E422/D422&gt;=100,"&gt;&gt;100",E422/D422*100),"-")</f>
        <v>154.1052859633</v>
      </c>
      <c r="G422" s="173"/>
      <c r="H422" s="173"/>
      <c r="I422" s="173"/>
      <c r="J422" s="173"/>
      <c r="K422" s="173"/>
      <c r="L422" s="173"/>
      <c r="M422" s="173"/>
      <c r="N422" s="173"/>
      <c r="O422" s="173"/>
      <c r="P422" s="173"/>
      <c r="Q422" s="173"/>
      <c r="R422" s="173"/>
      <c r="S422" s="173"/>
      <c r="T422" s="173"/>
      <c r="U422" s="173"/>
      <c r="V422" s="173"/>
      <c r="W422" s="173"/>
      <c r="X422" s="173"/>
      <c r="Y422" s="173"/>
      <c r="Z422" s="173"/>
    </row>
    <row r="423" customFormat="false" ht="12.75" hidden="false" customHeight="true" outlineLevel="0" collapsed="false">
      <c r="A423" s="188" t="s">
        <v>799</v>
      </c>
      <c r="B423" s="189" t="s">
        <v>1012</v>
      </c>
      <c r="C423" s="190" t="s">
        <v>1013</v>
      </c>
      <c r="D423" s="191" t="n">
        <f aca="false">D299+D360</f>
        <v>231550.46</v>
      </c>
      <c r="E423" s="191" t="n">
        <f aca="false">E299+E360</f>
        <v>370817.82</v>
      </c>
      <c r="F423" s="192" t="n">
        <f aca="false">IF(D423&lt;&gt;0,IF(E423/D423&gt;=100,"&gt;&gt;100",E423/D423*100),"-")</f>
        <v>160.145576907945</v>
      </c>
      <c r="G423" s="173"/>
      <c r="H423" s="173"/>
      <c r="I423" s="173"/>
      <c r="J423" s="173"/>
      <c r="K423" s="173"/>
      <c r="L423" s="173"/>
      <c r="M423" s="173"/>
      <c r="N423" s="173"/>
      <c r="O423" s="173"/>
      <c r="P423" s="173"/>
      <c r="Q423" s="173"/>
      <c r="R423" s="173"/>
      <c r="S423" s="173"/>
      <c r="T423" s="173"/>
      <c r="U423" s="173"/>
      <c r="V423" s="173"/>
      <c r="W423" s="173"/>
      <c r="X423" s="173"/>
      <c r="Y423" s="173"/>
      <c r="Z423" s="173"/>
    </row>
    <row r="424" customFormat="false" ht="12.75" hidden="false" customHeight="true" outlineLevel="0" collapsed="false">
      <c r="A424" s="188" t="s">
        <v>799</v>
      </c>
      <c r="B424" s="189" t="s">
        <v>1014</v>
      </c>
      <c r="C424" s="190" t="s">
        <v>1015</v>
      </c>
      <c r="D424" s="191" t="n">
        <f aca="false">IF(D422&gt;=D423,D422-D423,0)</f>
        <v>0</v>
      </c>
      <c r="E424" s="191" t="n">
        <f aca="false">IF(E422&gt;=E423,E422-E423,0)</f>
        <v>0</v>
      </c>
      <c r="F424" s="192" t="str">
        <f aca="false">IF(D424&lt;&gt;0,IF(E424/D424&gt;=100,"&gt;&gt;100",E424/D424*100),"-")</f>
        <v>-</v>
      </c>
      <c r="G424" s="173"/>
      <c r="H424" s="173"/>
      <c r="I424" s="173"/>
      <c r="J424" s="173"/>
      <c r="K424" s="173"/>
      <c r="L424" s="173"/>
      <c r="M424" s="173"/>
      <c r="N424" s="173"/>
      <c r="O424" s="173"/>
      <c r="P424" s="173"/>
      <c r="Q424" s="173"/>
      <c r="R424" s="173"/>
      <c r="S424" s="173"/>
      <c r="T424" s="173"/>
      <c r="U424" s="173"/>
      <c r="V424" s="173"/>
      <c r="W424" s="173"/>
      <c r="X424" s="173"/>
      <c r="Y424" s="173"/>
      <c r="Z424" s="173"/>
    </row>
    <row r="425" customFormat="false" ht="12.75" hidden="false" customHeight="true" outlineLevel="0" collapsed="false">
      <c r="A425" s="188" t="s">
        <v>799</v>
      </c>
      <c r="B425" s="189" t="s">
        <v>1016</v>
      </c>
      <c r="C425" s="190" t="s">
        <v>1017</v>
      </c>
      <c r="D425" s="191" t="n">
        <f aca="false">IF(D423&gt;=D422,D423-D422,0)</f>
        <v>3995.91</v>
      </c>
      <c r="E425" s="191" t="n">
        <f aca="false">IF(E423&gt;=E422,E423-E422,0)</f>
        <v>20144.2300000001</v>
      </c>
      <c r="F425" s="192" t="n">
        <f aca="false">IF(D425&lt;&gt;0,IF(E425/D425&gt;=100,"&gt;&gt;100",E425/D425*100),"-")</f>
        <v>504.121213941257</v>
      </c>
      <c r="G425" s="173"/>
      <c r="H425" s="173"/>
      <c r="I425" s="173"/>
      <c r="J425" s="173"/>
      <c r="K425" s="173"/>
      <c r="L425" s="173"/>
      <c r="M425" s="173"/>
      <c r="N425" s="173"/>
      <c r="O425" s="173"/>
      <c r="P425" s="173"/>
      <c r="Q425" s="173"/>
      <c r="R425" s="173"/>
      <c r="S425" s="173"/>
      <c r="T425" s="173"/>
      <c r="U425" s="173"/>
      <c r="V425" s="173"/>
      <c r="W425" s="173"/>
      <c r="X425" s="173"/>
      <c r="Y425" s="173"/>
      <c r="Z425" s="173"/>
    </row>
    <row r="426" customFormat="false" ht="12.75" hidden="false" customHeight="true" outlineLevel="0" collapsed="false">
      <c r="A426" s="207" t="s">
        <v>1018</v>
      </c>
      <c r="B426" s="194" t="s">
        <v>1019</v>
      </c>
      <c r="C426" s="208" t="s">
        <v>1020</v>
      </c>
      <c r="D426" s="191" t="n">
        <f aca="false">IF(D302-D303+D419-D420&gt;=0,D302-D303+D419-D420,0)</f>
        <v>3697.4</v>
      </c>
      <c r="E426" s="191" t="n">
        <f aca="false">IF(E302-E303+E419-E420&gt;=0,E302-E303+E419-E420,0)</f>
        <v>0</v>
      </c>
      <c r="F426" s="192" t="n">
        <f aca="false">IF(D426&lt;&gt;0,IF(E426/D426&gt;=100,"&gt;&gt;100",E426/D426*100),"-")</f>
        <v>0</v>
      </c>
      <c r="G426" s="173"/>
      <c r="H426" s="173"/>
      <c r="I426" s="173"/>
      <c r="J426" s="173"/>
      <c r="K426" s="173"/>
      <c r="L426" s="173"/>
      <c r="M426" s="173"/>
      <c r="N426" s="173"/>
      <c r="O426" s="173"/>
      <c r="P426" s="173"/>
      <c r="Q426" s="173"/>
      <c r="R426" s="173"/>
      <c r="S426" s="173"/>
      <c r="T426" s="173"/>
      <c r="U426" s="173"/>
      <c r="V426" s="173"/>
      <c r="W426" s="173"/>
      <c r="X426" s="173"/>
      <c r="Y426" s="173"/>
      <c r="Z426" s="173"/>
    </row>
    <row r="427" customFormat="false" ht="12" hidden="false" customHeight="true" outlineLevel="0" collapsed="false">
      <c r="A427" s="207" t="s">
        <v>1018</v>
      </c>
      <c r="B427" s="189" t="s">
        <v>1021</v>
      </c>
      <c r="C427" s="208" t="s">
        <v>1022</v>
      </c>
      <c r="D427" s="191" t="n">
        <f aca="false">IF(D303-D302+D420-D419&gt;=0,D303-D302+D420-D419,0)</f>
        <v>0</v>
      </c>
      <c r="E427" s="191" t="n">
        <f aca="false">IF(E303-E302+E420-E419&gt;=0,E303-E302+E420-E419,0)</f>
        <v>298.51</v>
      </c>
      <c r="F427" s="192" t="str">
        <f aca="false">IF(D427&lt;&gt;0,IF(E427/D427&gt;=100,"&gt;&gt;100",E427/D427*100),"-")</f>
        <v>-</v>
      </c>
      <c r="G427" s="173"/>
      <c r="H427" s="173"/>
      <c r="I427" s="173"/>
      <c r="J427" s="173"/>
      <c r="K427" s="173"/>
      <c r="L427" s="173"/>
      <c r="M427" s="173"/>
      <c r="N427" s="173"/>
      <c r="O427" s="173"/>
      <c r="P427" s="173"/>
      <c r="Q427" s="173"/>
      <c r="R427" s="173"/>
      <c r="S427" s="173"/>
      <c r="T427" s="173"/>
      <c r="U427" s="173"/>
      <c r="V427" s="173"/>
      <c r="W427" s="173"/>
      <c r="X427" s="173"/>
      <c r="Y427" s="173"/>
      <c r="Z427" s="173"/>
    </row>
    <row r="428" customFormat="false" ht="12" hidden="false" customHeight="true" outlineLevel="0" collapsed="false">
      <c r="A428" s="198" t="s">
        <v>1023</v>
      </c>
      <c r="B428" s="199" t="s">
        <v>1024</v>
      </c>
      <c r="C428" s="200" t="s">
        <v>1025</v>
      </c>
      <c r="D428" s="209" t="n">
        <f aca="false">D304+D421</f>
        <v>0</v>
      </c>
      <c r="E428" s="209" t="n">
        <f aca="false">E304+E421</f>
        <v>0</v>
      </c>
      <c r="F428" s="202" t="str">
        <f aca="false">IF(D428&lt;&gt;0,IF(E428/D428&gt;=100,"&gt;&gt;100",E428/D428*100),"-")</f>
        <v>-</v>
      </c>
      <c r="G428" s="173"/>
      <c r="H428" s="173"/>
      <c r="I428" s="173"/>
      <c r="J428" s="173"/>
      <c r="K428" s="173"/>
      <c r="L428" s="173"/>
      <c r="M428" s="173"/>
      <c r="N428" s="173"/>
      <c r="O428" s="173"/>
      <c r="P428" s="173"/>
      <c r="Q428" s="173"/>
      <c r="R428" s="173"/>
      <c r="S428" s="173"/>
      <c r="T428" s="173"/>
      <c r="U428" s="173"/>
      <c r="V428" s="173"/>
      <c r="W428" s="173"/>
      <c r="X428" s="173"/>
      <c r="Y428" s="173"/>
      <c r="Z428" s="173"/>
    </row>
    <row r="429" customFormat="false" ht="12" hidden="false" customHeight="true" outlineLevel="0" collapsed="false">
      <c r="A429" s="203" t="s">
        <v>1026</v>
      </c>
      <c r="B429" s="203"/>
      <c r="C429" s="204"/>
      <c r="D429" s="205"/>
      <c r="E429" s="205"/>
      <c r="F429" s="206"/>
      <c r="G429" s="173"/>
      <c r="H429" s="173"/>
      <c r="I429" s="173"/>
      <c r="J429" s="173"/>
      <c r="K429" s="173"/>
      <c r="L429" s="173"/>
      <c r="M429" s="173"/>
      <c r="N429" s="173"/>
      <c r="O429" s="173"/>
      <c r="P429" s="173"/>
      <c r="Q429" s="173"/>
      <c r="R429" s="173"/>
      <c r="S429" s="173"/>
      <c r="T429" s="173"/>
      <c r="U429" s="173"/>
      <c r="V429" s="173"/>
      <c r="W429" s="173"/>
      <c r="X429" s="173"/>
      <c r="Y429" s="173"/>
      <c r="Z429" s="173"/>
    </row>
    <row r="430" customFormat="false" ht="12" hidden="false" customHeight="true" outlineLevel="0" collapsed="false">
      <c r="A430" s="188" t="n">
        <v>8</v>
      </c>
      <c r="B430" s="189" t="s">
        <v>1027</v>
      </c>
      <c r="C430" s="190" t="s">
        <v>1028</v>
      </c>
      <c r="D430" s="191" t="n">
        <f aca="false">D431+D466+D479+D491+D522</f>
        <v>0</v>
      </c>
      <c r="E430" s="191" t="n">
        <f aca="false">E431+E466+E479+E491+E522</f>
        <v>0</v>
      </c>
      <c r="F430" s="192" t="str">
        <f aca="false">IF(D430&lt;&gt;0,IF(E430/D430&gt;=100,"&gt;&gt;100",E430/D430*100),"-")</f>
        <v>-</v>
      </c>
      <c r="G430" s="173"/>
      <c r="H430" s="173"/>
      <c r="I430" s="173"/>
      <c r="J430" s="173"/>
      <c r="K430" s="173"/>
      <c r="L430" s="173"/>
      <c r="M430" s="173"/>
      <c r="N430" s="173"/>
      <c r="O430" s="173"/>
      <c r="P430" s="173"/>
      <c r="Q430" s="173"/>
      <c r="R430" s="173"/>
      <c r="S430" s="173"/>
      <c r="T430" s="173"/>
      <c r="U430" s="173"/>
      <c r="V430" s="173"/>
      <c r="W430" s="173"/>
      <c r="X430" s="173"/>
      <c r="Y430" s="173"/>
      <c r="Z430" s="173"/>
    </row>
    <row r="431" customFormat="false" ht="12.75" hidden="false" customHeight="true" outlineLevel="0" collapsed="false">
      <c r="A431" s="188" t="n">
        <v>81</v>
      </c>
      <c r="B431" s="194" t="s">
        <v>1029</v>
      </c>
      <c r="C431" s="190" t="s">
        <v>1030</v>
      </c>
      <c r="D431" s="191" t="n">
        <f aca="false">D432+D437+D440+D444+D445+D452+D457+D465</f>
        <v>0</v>
      </c>
      <c r="E431" s="191" t="n">
        <f aca="false">E432+E437+E440+E444+E445+E452+E457+E465</f>
        <v>0</v>
      </c>
      <c r="F431" s="192" t="str">
        <f aca="false">IF(D431&lt;&gt;0,IF(E431/D431&gt;=100,"&gt;&gt;100",E431/D431*100),"-")</f>
        <v>-</v>
      </c>
      <c r="G431" s="173"/>
      <c r="H431" s="173"/>
      <c r="I431" s="173"/>
      <c r="J431" s="173"/>
      <c r="K431" s="173"/>
      <c r="L431" s="173"/>
      <c r="M431" s="173"/>
      <c r="N431" s="173"/>
      <c r="O431" s="173"/>
      <c r="P431" s="173"/>
      <c r="Q431" s="173"/>
      <c r="R431" s="173"/>
      <c r="S431" s="173"/>
      <c r="T431" s="173"/>
      <c r="U431" s="173"/>
      <c r="V431" s="173"/>
      <c r="W431" s="173"/>
      <c r="X431" s="173"/>
      <c r="Y431" s="173"/>
      <c r="Z431" s="173"/>
    </row>
    <row r="432" customFormat="false" ht="12.75" hidden="false" customHeight="true" outlineLevel="0" collapsed="false">
      <c r="A432" s="188" t="n">
        <v>811</v>
      </c>
      <c r="B432" s="189" t="s">
        <v>1031</v>
      </c>
      <c r="C432" s="190" t="s">
        <v>1032</v>
      </c>
      <c r="D432" s="191" t="n">
        <f aca="false">SUM(D433:D436)</f>
        <v>0</v>
      </c>
      <c r="E432" s="191" t="n">
        <f aca="false">SUM(E433:E436)</f>
        <v>0</v>
      </c>
      <c r="F432" s="192" t="str">
        <f aca="false">IF(D432&lt;&gt;0,IF(E432/D432&gt;=100,"&gt;&gt;100",E432/D432*100),"-")</f>
        <v>-</v>
      </c>
      <c r="G432" s="173"/>
      <c r="H432" s="173"/>
      <c r="I432" s="173"/>
      <c r="J432" s="173"/>
      <c r="K432" s="173"/>
      <c r="L432" s="173"/>
      <c r="M432" s="173"/>
      <c r="N432" s="173"/>
      <c r="O432" s="173"/>
      <c r="P432" s="173"/>
      <c r="Q432" s="173"/>
      <c r="R432" s="173"/>
      <c r="S432" s="173"/>
      <c r="T432" s="173"/>
      <c r="U432" s="173"/>
      <c r="V432" s="173"/>
      <c r="W432" s="173"/>
      <c r="X432" s="173"/>
      <c r="Y432" s="173"/>
      <c r="Z432" s="173"/>
    </row>
    <row r="433" customFormat="false" ht="12.75" hidden="false" customHeight="true" outlineLevel="0" collapsed="false">
      <c r="A433" s="188" t="n">
        <v>8113</v>
      </c>
      <c r="B433" s="189" t="s">
        <v>1033</v>
      </c>
      <c r="C433" s="190" t="s">
        <v>1034</v>
      </c>
      <c r="D433" s="193" t="n">
        <v>0</v>
      </c>
      <c r="E433" s="193" t="n">
        <v>0</v>
      </c>
      <c r="F433" s="192" t="str">
        <f aca="false">IF(D433&lt;&gt;0,IF(E433/D433&gt;=100,"&gt;&gt;100",E433/D433*100),"-")</f>
        <v>-</v>
      </c>
      <c r="G433" s="173"/>
      <c r="H433" s="173"/>
      <c r="I433" s="173"/>
      <c r="J433" s="173"/>
      <c r="K433" s="173"/>
      <c r="L433" s="173"/>
      <c r="M433" s="173"/>
      <c r="N433" s="173"/>
      <c r="O433" s="173"/>
      <c r="P433" s="173"/>
      <c r="Q433" s="173"/>
      <c r="R433" s="173"/>
      <c r="S433" s="173"/>
      <c r="T433" s="173"/>
      <c r="U433" s="173"/>
      <c r="V433" s="173"/>
      <c r="W433" s="173"/>
      <c r="X433" s="173"/>
      <c r="Y433" s="173"/>
      <c r="Z433" s="173"/>
    </row>
    <row r="434" customFormat="false" ht="12" hidden="false" customHeight="true" outlineLevel="0" collapsed="false">
      <c r="A434" s="188" t="n">
        <v>8114</v>
      </c>
      <c r="B434" s="189" t="s">
        <v>1035</v>
      </c>
      <c r="C434" s="190" t="s">
        <v>1036</v>
      </c>
      <c r="D434" s="193" t="n">
        <v>0</v>
      </c>
      <c r="E434" s="193" t="n">
        <v>0</v>
      </c>
      <c r="F434" s="192" t="str">
        <f aca="false">IF(D434&lt;&gt;0,IF(E434/D434&gt;=100,"&gt;&gt;100",E434/D434*100),"-")</f>
        <v>-</v>
      </c>
      <c r="G434" s="173"/>
      <c r="H434" s="173"/>
      <c r="I434" s="173"/>
      <c r="J434" s="173"/>
      <c r="K434" s="173"/>
      <c r="L434" s="173"/>
      <c r="M434" s="173"/>
      <c r="N434" s="173"/>
      <c r="O434" s="173"/>
      <c r="P434" s="173"/>
      <c r="Q434" s="173"/>
      <c r="R434" s="173"/>
      <c r="S434" s="173"/>
      <c r="T434" s="173"/>
      <c r="U434" s="173"/>
      <c r="V434" s="173"/>
      <c r="W434" s="173"/>
      <c r="X434" s="173"/>
      <c r="Y434" s="173"/>
      <c r="Z434" s="173"/>
    </row>
    <row r="435" customFormat="false" ht="12" hidden="false" customHeight="true" outlineLevel="0" collapsed="false">
      <c r="A435" s="188" t="n">
        <v>8115</v>
      </c>
      <c r="B435" s="189" t="s">
        <v>1037</v>
      </c>
      <c r="C435" s="190" t="s">
        <v>1038</v>
      </c>
      <c r="D435" s="193" t="n">
        <v>0</v>
      </c>
      <c r="E435" s="193" t="n">
        <v>0</v>
      </c>
      <c r="F435" s="192" t="str">
        <f aca="false">IF(D435&lt;&gt;0,IF(E435/D435&gt;=100,"&gt;&gt;100",E435/D435*100),"-")</f>
        <v>-</v>
      </c>
      <c r="G435" s="173"/>
      <c r="H435" s="173"/>
      <c r="I435" s="173"/>
      <c r="J435" s="173"/>
      <c r="K435" s="173"/>
      <c r="L435" s="173"/>
      <c r="M435" s="173"/>
      <c r="N435" s="173"/>
      <c r="O435" s="173"/>
      <c r="P435" s="173"/>
      <c r="Q435" s="173"/>
      <c r="R435" s="173"/>
      <c r="S435" s="173"/>
      <c r="T435" s="173"/>
      <c r="U435" s="173"/>
      <c r="V435" s="173"/>
      <c r="W435" s="173"/>
      <c r="X435" s="173"/>
      <c r="Y435" s="173"/>
      <c r="Z435" s="173"/>
    </row>
    <row r="436" customFormat="false" ht="12.75" hidden="false" customHeight="true" outlineLevel="0" collapsed="false">
      <c r="A436" s="188" t="n">
        <v>8116</v>
      </c>
      <c r="B436" s="189" t="s">
        <v>1039</v>
      </c>
      <c r="C436" s="190" t="s">
        <v>1040</v>
      </c>
      <c r="D436" s="193" t="n">
        <v>0</v>
      </c>
      <c r="E436" s="193" t="n">
        <v>0</v>
      </c>
      <c r="F436" s="192" t="str">
        <f aca="false">IF(D436&lt;&gt;0,IF(E436/D436&gt;=100,"&gt;&gt;100",E436/D436*100),"-")</f>
        <v>-</v>
      </c>
      <c r="G436" s="173"/>
      <c r="H436" s="173"/>
      <c r="I436" s="173"/>
      <c r="J436" s="173"/>
      <c r="K436" s="173"/>
      <c r="L436" s="173"/>
      <c r="M436" s="173"/>
      <c r="N436" s="173"/>
      <c r="O436" s="173"/>
      <c r="P436" s="173"/>
      <c r="Q436" s="173"/>
      <c r="R436" s="173"/>
      <c r="S436" s="173"/>
      <c r="T436" s="173"/>
      <c r="U436" s="173"/>
      <c r="V436" s="173"/>
      <c r="W436" s="173"/>
      <c r="X436" s="173"/>
      <c r="Y436" s="173"/>
      <c r="Z436" s="173"/>
    </row>
    <row r="437" customFormat="false" ht="12" hidden="false" customHeight="true" outlineLevel="0" collapsed="false">
      <c r="A437" s="188" t="n">
        <v>812</v>
      </c>
      <c r="B437" s="189" t="s">
        <v>1041</v>
      </c>
      <c r="C437" s="190" t="s">
        <v>1042</v>
      </c>
      <c r="D437" s="191" t="n">
        <f aca="false">SUM(D438:D439)</f>
        <v>0</v>
      </c>
      <c r="E437" s="191" t="n">
        <f aca="false">SUM(E438:E439)</f>
        <v>0</v>
      </c>
      <c r="F437" s="192" t="str">
        <f aca="false">IF(D437&lt;&gt;0,IF(E437/D437&gt;=100,"&gt;&gt;100",E437/D437*100),"-")</f>
        <v>-</v>
      </c>
      <c r="G437" s="173"/>
      <c r="H437" s="173"/>
      <c r="I437" s="173"/>
      <c r="J437" s="173"/>
      <c r="K437" s="173"/>
      <c r="L437" s="173"/>
      <c r="M437" s="173"/>
      <c r="N437" s="173"/>
      <c r="O437" s="173"/>
      <c r="P437" s="173"/>
      <c r="Q437" s="173"/>
      <c r="R437" s="173"/>
      <c r="S437" s="173"/>
      <c r="T437" s="173"/>
      <c r="U437" s="173"/>
      <c r="V437" s="173"/>
      <c r="W437" s="173"/>
      <c r="X437" s="173"/>
      <c r="Y437" s="173"/>
      <c r="Z437" s="173"/>
    </row>
    <row r="438" customFormat="false" ht="12" hidden="false" customHeight="true" outlineLevel="0" collapsed="false">
      <c r="A438" s="188" t="n">
        <v>8121</v>
      </c>
      <c r="B438" s="194" t="s">
        <v>1043</v>
      </c>
      <c r="C438" s="190" t="s">
        <v>1044</v>
      </c>
      <c r="D438" s="193" t="n">
        <v>0</v>
      </c>
      <c r="E438" s="193" t="n">
        <v>0</v>
      </c>
      <c r="F438" s="192" t="str">
        <f aca="false">IF(D438&lt;&gt;0,IF(E438/D438&gt;=100,"&gt;&gt;100",E438/D438*100),"-")</f>
        <v>-</v>
      </c>
      <c r="G438" s="173"/>
      <c r="H438" s="173"/>
      <c r="I438" s="173"/>
      <c r="J438" s="173"/>
      <c r="K438" s="173"/>
      <c r="L438" s="173"/>
      <c r="M438" s="173"/>
      <c r="N438" s="173"/>
      <c r="O438" s="173"/>
      <c r="P438" s="173"/>
      <c r="Q438" s="173"/>
      <c r="R438" s="173"/>
      <c r="S438" s="173"/>
      <c r="T438" s="173"/>
      <c r="U438" s="173"/>
      <c r="V438" s="173"/>
      <c r="W438" s="173"/>
      <c r="X438" s="173"/>
      <c r="Y438" s="173"/>
      <c r="Z438" s="173"/>
    </row>
    <row r="439" customFormat="false" ht="12.75" hidden="false" customHeight="true" outlineLevel="0" collapsed="false">
      <c r="A439" s="188" t="n">
        <v>8122</v>
      </c>
      <c r="B439" s="194" t="s">
        <v>1045</v>
      </c>
      <c r="C439" s="190" t="s">
        <v>1046</v>
      </c>
      <c r="D439" s="193" t="n">
        <v>0</v>
      </c>
      <c r="E439" s="193" t="n">
        <v>0</v>
      </c>
      <c r="F439" s="192" t="str">
        <f aca="false">IF(D439&lt;&gt;0,IF(E439/D439&gt;=100,"&gt;&gt;100",E439/D439*100),"-")</f>
        <v>-</v>
      </c>
      <c r="G439" s="173"/>
      <c r="H439" s="173"/>
      <c r="I439" s="173"/>
      <c r="J439" s="173"/>
      <c r="K439" s="173"/>
      <c r="L439" s="173"/>
      <c r="M439" s="173"/>
      <c r="N439" s="173"/>
      <c r="O439" s="173"/>
      <c r="P439" s="173"/>
      <c r="Q439" s="173"/>
      <c r="R439" s="173"/>
      <c r="S439" s="173"/>
      <c r="T439" s="173"/>
      <c r="U439" s="173"/>
      <c r="V439" s="173"/>
      <c r="W439" s="173"/>
      <c r="X439" s="173"/>
      <c r="Y439" s="173"/>
      <c r="Z439" s="173"/>
    </row>
    <row r="440" customFormat="false" ht="12.75" hidden="false" customHeight="true" outlineLevel="0" collapsed="false">
      <c r="A440" s="188" t="n">
        <v>813</v>
      </c>
      <c r="B440" s="189" t="s">
        <v>1047</v>
      </c>
      <c r="C440" s="190" t="s">
        <v>1048</v>
      </c>
      <c r="D440" s="191" t="n">
        <f aca="false">SUM(D441:D443)</f>
        <v>0</v>
      </c>
      <c r="E440" s="191" t="n">
        <f aca="false">SUM(E441:E443)</f>
        <v>0</v>
      </c>
      <c r="F440" s="192" t="str">
        <f aca="false">IF(D440&lt;&gt;0,IF(E440/D440&gt;=100,"&gt;&gt;100",E440/D440*100),"-")</f>
        <v>-</v>
      </c>
      <c r="G440" s="173"/>
      <c r="H440" s="173"/>
      <c r="I440" s="173"/>
      <c r="J440" s="173"/>
      <c r="K440" s="173"/>
      <c r="L440" s="173"/>
      <c r="M440" s="173"/>
      <c r="N440" s="173"/>
      <c r="O440" s="173"/>
      <c r="P440" s="173"/>
      <c r="Q440" s="173"/>
      <c r="R440" s="173"/>
      <c r="S440" s="173"/>
      <c r="T440" s="173"/>
      <c r="U440" s="173"/>
      <c r="V440" s="173"/>
      <c r="W440" s="173"/>
      <c r="X440" s="173"/>
      <c r="Y440" s="173"/>
      <c r="Z440" s="173"/>
    </row>
    <row r="441" customFormat="false" ht="12.75" hidden="false" customHeight="true" outlineLevel="0" collapsed="false">
      <c r="A441" s="188" t="n">
        <v>8132</v>
      </c>
      <c r="B441" s="189" t="s">
        <v>1049</v>
      </c>
      <c r="C441" s="190" t="s">
        <v>1050</v>
      </c>
      <c r="D441" s="193" t="n">
        <v>0</v>
      </c>
      <c r="E441" s="193" t="n">
        <v>0</v>
      </c>
      <c r="F441" s="192" t="str">
        <f aca="false">IF(D441&lt;&gt;0,IF(E441/D441&gt;=100,"&gt;&gt;100",E441/D441*100),"-")</f>
        <v>-</v>
      </c>
      <c r="G441" s="173"/>
      <c r="H441" s="173"/>
      <c r="I441" s="173"/>
      <c r="J441" s="173"/>
      <c r="K441" s="173"/>
      <c r="L441" s="173"/>
      <c r="M441" s="173"/>
      <c r="N441" s="173"/>
      <c r="O441" s="173"/>
      <c r="P441" s="173"/>
      <c r="Q441" s="173"/>
      <c r="R441" s="173"/>
      <c r="S441" s="173"/>
      <c r="T441" s="173"/>
      <c r="U441" s="173"/>
      <c r="V441" s="173"/>
      <c r="W441" s="173"/>
      <c r="X441" s="173"/>
      <c r="Y441" s="173"/>
      <c r="Z441" s="173"/>
    </row>
    <row r="442" customFormat="false" ht="12" hidden="false" customHeight="true" outlineLevel="0" collapsed="false">
      <c r="A442" s="188" t="n">
        <v>8133</v>
      </c>
      <c r="B442" s="189" t="s">
        <v>1051</v>
      </c>
      <c r="C442" s="190" t="s">
        <v>1052</v>
      </c>
      <c r="D442" s="193" t="n">
        <v>0</v>
      </c>
      <c r="E442" s="193" t="n">
        <v>0</v>
      </c>
      <c r="F442" s="192" t="str">
        <f aca="false">IF(D442&lt;&gt;0,IF(E442/D442&gt;=100,"&gt;&gt;100",E442/D442*100),"-")</f>
        <v>-</v>
      </c>
      <c r="G442" s="173"/>
      <c r="H442" s="173"/>
      <c r="I442" s="173"/>
      <c r="J442" s="173"/>
      <c r="K442" s="173"/>
      <c r="L442" s="173"/>
      <c r="M442" s="173"/>
      <c r="N442" s="173"/>
      <c r="O442" s="173"/>
      <c r="P442" s="173"/>
      <c r="Q442" s="173"/>
      <c r="R442" s="173"/>
      <c r="S442" s="173"/>
      <c r="T442" s="173"/>
      <c r="U442" s="173"/>
      <c r="V442" s="173"/>
      <c r="W442" s="173"/>
      <c r="X442" s="173"/>
      <c r="Y442" s="173"/>
      <c r="Z442" s="173"/>
    </row>
    <row r="443" customFormat="false" ht="12.75" hidden="false" customHeight="true" outlineLevel="0" collapsed="false">
      <c r="A443" s="188" t="n">
        <v>8134</v>
      </c>
      <c r="B443" s="189" t="s">
        <v>1053</v>
      </c>
      <c r="C443" s="190" t="s">
        <v>1054</v>
      </c>
      <c r="D443" s="193" t="n">
        <v>0</v>
      </c>
      <c r="E443" s="193" t="n">
        <v>0</v>
      </c>
      <c r="F443" s="192" t="str">
        <f aca="false">IF(D443&lt;&gt;0,IF(E443/D443&gt;=100,"&gt;&gt;100",E443/D443*100),"-")</f>
        <v>-</v>
      </c>
      <c r="G443" s="173"/>
      <c r="H443" s="173"/>
      <c r="I443" s="173"/>
      <c r="J443" s="173"/>
      <c r="K443" s="173"/>
      <c r="L443" s="173"/>
      <c r="M443" s="173"/>
      <c r="N443" s="173"/>
      <c r="O443" s="173"/>
      <c r="P443" s="173"/>
      <c r="Q443" s="173"/>
      <c r="R443" s="173"/>
      <c r="S443" s="173"/>
      <c r="T443" s="173"/>
      <c r="U443" s="173"/>
      <c r="V443" s="173"/>
      <c r="W443" s="173"/>
      <c r="X443" s="173"/>
      <c r="Y443" s="173"/>
      <c r="Z443" s="173"/>
    </row>
    <row r="444" customFormat="false" ht="12.75" hidden="false" customHeight="true" outlineLevel="0" collapsed="false">
      <c r="A444" s="188" t="n">
        <v>814</v>
      </c>
      <c r="B444" s="194" t="s">
        <v>1055</v>
      </c>
      <c r="C444" s="190" t="s">
        <v>1056</v>
      </c>
      <c r="D444" s="193" t="n">
        <v>0</v>
      </c>
      <c r="E444" s="193" t="n">
        <v>0</v>
      </c>
      <c r="F444" s="192" t="str">
        <f aca="false">IF(D444&lt;&gt;0,IF(E444/D444&gt;=100,"&gt;&gt;100",E444/D444*100),"-")</f>
        <v>-</v>
      </c>
      <c r="G444" s="173"/>
      <c r="H444" s="173"/>
      <c r="I444" s="173"/>
      <c r="J444" s="173"/>
      <c r="K444" s="173"/>
      <c r="L444" s="173"/>
      <c r="M444" s="173"/>
      <c r="N444" s="173"/>
      <c r="O444" s="173"/>
      <c r="P444" s="173"/>
      <c r="Q444" s="173"/>
      <c r="R444" s="173"/>
      <c r="S444" s="173"/>
      <c r="T444" s="173"/>
      <c r="U444" s="173"/>
      <c r="V444" s="173"/>
      <c r="W444" s="173"/>
      <c r="X444" s="173"/>
      <c r="Y444" s="173"/>
      <c r="Z444" s="173"/>
    </row>
    <row r="445" customFormat="false" ht="12.75" hidden="false" customHeight="true" outlineLevel="0" collapsed="false">
      <c r="A445" s="188" t="n">
        <v>815</v>
      </c>
      <c r="B445" s="189" t="s">
        <v>1057</v>
      </c>
      <c r="C445" s="190" t="s">
        <v>1058</v>
      </c>
      <c r="D445" s="191" t="n">
        <f aca="false">SUM(D446:D451)</f>
        <v>0</v>
      </c>
      <c r="E445" s="191" t="n">
        <f aca="false">SUM(E446:E451)</f>
        <v>0</v>
      </c>
      <c r="F445" s="192" t="str">
        <f aca="false">IF(D445&lt;&gt;0,IF(E445/D445&gt;=100,"&gt;&gt;100",E445/D445*100),"-")</f>
        <v>-</v>
      </c>
      <c r="G445" s="173"/>
      <c r="H445" s="173"/>
      <c r="I445" s="173"/>
      <c r="J445" s="173"/>
      <c r="K445" s="173"/>
      <c r="L445" s="173"/>
      <c r="M445" s="173"/>
      <c r="N445" s="173"/>
      <c r="O445" s="173"/>
      <c r="P445" s="173"/>
      <c r="Q445" s="173"/>
      <c r="R445" s="173"/>
      <c r="S445" s="173"/>
      <c r="T445" s="173"/>
      <c r="U445" s="173"/>
      <c r="V445" s="173"/>
      <c r="W445" s="173"/>
      <c r="X445" s="173"/>
      <c r="Y445" s="173"/>
      <c r="Z445" s="173"/>
    </row>
    <row r="446" customFormat="false" ht="12.75" hidden="false" customHeight="true" outlineLevel="0" collapsed="false">
      <c r="A446" s="188" t="n">
        <v>8153</v>
      </c>
      <c r="B446" s="189" t="s">
        <v>1059</v>
      </c>
      <c r="C446" s="190" t="s">
        <v>1060</v>
      </c>
      <c r="D446" s="193" t="n">
        <v>0</v>
      </c>
      <c r="E446" s="193" t="n">
        <v>0</v>
      </c>
      <c r="F446" s="192" t="str">
        <f aca="false">IF(D446&lt;&gt;0,IF(E446/D446&gt;=100,"&gt;&gt;100",E446/D446*100),"-")</f>
        <v>-</v>
      </c>
      <c r="G446" s="173"/>
      <c r="H446" s="173"/>
      <c r="I446" s="173"/>
      <c r="J446" s="173"/>
      <c r="K446" s="173"/>
      <c r="L446" s="173"/>
      <c r="M446" s="173"/>
      <c r="N446" s="173"/>
      <c r="O446" s="173"/>
      <c r="P446" s="173"/>
      <c r="Q446" s="173"/>
      <c r="R446" s="173"/>
      <c r="S446" s="173"/>
      <c r="T446" s="173"/>
      <c r="U446" s="173"/>
      <c r="V446" s="173"/>
      <c r="W446" s="173"/>
      <c r="X446" s="173"/>
      <c r="Y446" s="173"/>
      <c r="Z446" s="173"/>
    </row>
    <row r="447" customFormat="false" ht="12.75" hidden="false" customHeight="true" outlineLevel="0" collapsed="false">
      <c r="A447" s="188" t="n">
        <v>8154</v>
      </c>
      <c r="B447" s="189" t="s">
        <v>1061</v>
      </c>
      <c r="C447" s="190" t="s">
        <v>1062</v>
      </c>
      <c r="D447" s="193" t="n">
        <v>0</v>
      </c>
      <c r="E447" s="193" t="n">
        <v>0</v>
      </c>
      <c r="F447" s="192" t="str">
        <f aca="false">IF(D447&lt;&gt;0,IF(E447/D447&gt;=100,"&gt;&gt;100",E447/D447*100),"-")</f>
        <v>-</v>
      </c>
      <c r="G447" s="173"/>
      <c r="H447" s="173"/>
      <c r="I447" s="173"/>
      <c r="J447" s="173"/>
      <c r="K447" s="173"/>
      <c r="L447" s="173"/>
      <c r="M447" s="173"/>
      <c r="N447" s="173"/>
      <c r="O447" s="173"/>
      <c r="P447" s="173"/>
      <c r="Q447" s="173"/>
      <c r="R447" s="173"/>
      <c r="S447" s="173"/>
      <c r="T447" s="173"/>
      <c r="U447" s="173"/>
      <c r="V447" s="173"/>
      <c r="W447" s="173"/>
      <c r="X447" s="173"/>
      <c r="Y447" s="173"/>
      <c r="Z447" s="173"/>
    </row>
    <row r="448" customFormat="false" ht="12.75" hidden="false" customHeight="true" outlineLevel="0" collapsed="false">
      <c r="A448" s="188" t="n">
        <v>8155</v>
      </c>
      <c r="B448" s="189" t="s">
        <v>1063</v>
      </c>
      <c r="C448" s="190" t="s">
        <v>1064</v>
      </c>
      <c r="D448" s="193" t="n">
        <v>0</v>
      </c>
      <c r="E448" s="193" t="n">
        <v>0</v>
      </c>
      <c r="F448" s="192" t="str">
        <f aca="false">IF(D448&lt;&gt;0,IF(E448/D448&gt;=100,"&gt;&gt;100",E448/D448*100),"-")</f>
        <v>-</v>
      </c>
      <c r="G448" s="173"/>
      <c r="H448" s="173"/>
      <c r="I448" s="173"/>
      <c r="J448" s="173"/>
      <c r="K448" s="173"/>
      <c r="L448" s="173"/>
      <c r="M448" s="173"/>
      <c r="N448" s="173"/>
      <c r="O448" s="173"/>
      <c r="P448" s="173"/>
      <c r="Q448" s="173"/>
      <c r="R448" s="173"/>
      <c r="S448" s="173"/>
      <c r="T448" s="173"/>
      <c r="U448" s="173"/>
      <c r="V448" s="173"/>
      <c r="W448" s="173"/>
      <c r="X448" s="173"/>
      <c r="Y448" s="173"/>
      <c r="Z448" s="173"/>
    </row>
    <row r="449" customFormat="false" ht="12.75" hidden="false" customHeight="true" outlineLevel="0" collapsed="false">
      <c r="A449" s="188" t="n">
        <v>8156</v>
      </c>
      <c r="B449" s="189" t="s">
        <v>1065</v>
      </c>
      <c r="C449" s="190" t="s">
        <v>1066</v>
      </c>
      <c r="D449" s="193" t="n">
        <v>0</v>
      </c>
      <c r="E449" s="193" t="n">
        <v>0</v>
      </c>
      <c r="F449" s="192" t="str">
        <f aca="false">IF(D449&lt;&gt;0,IF(E449/D449&gt;=100,"&gt;&gt;100",E449/D449*100),"-")</f>
        <v>-</v>
      </c>
      <c r="G449" s="173"/>
      <c r="H449" s="173"/>
      <c r="I449" s="173"/>
      <c r="J449" s="173"/>
      <c r="K449" s="173"/>
      <c r="L449" s="173"/>
      <c r="M449" s="173"/>
      <c r="N449" s="173"/>
      <c r="O449" s="173"/>
      <c r="P449" s="173"/>
      <c r="Q449" s="173"/>
      <c r="R449" s="173"/>
      <c r="S449" s="173"/>
      <c r="T449" s="173"/>
      <c r="U449" s="173"/>
      <c r="V449" s="173"/>
      <c r="W449" s="173"/>
      <c r="X449" s="173"/>
      <c r="Y449" s="173"/>
      <c r="Z449" s="173"/>
    </row>
    <row r="450" customFormat="false" ht="12.75" hidden="false" customHeight="true" outlineLevel="0" collapsed="false">
      <c r="A450" s="188" t="n">
        <v>8157</v>
      </c>
      <c r="B450" s="189" t="s">
        <v>1067</v>
      </c>
      <c r="C450" s="190" t="s">
        <v>1068</v>
      </c>
      <c r="D450" s="193" t="n">
        <v>0</v>
      </c>
      <c r="E450" s="193" t="n">
        <v>0</v>
      </c>
      <c r="F450" s="192" t="str">
        <f aca="false">IF(D450&lt;&gt;0,IF(E450/D450&gt;=100,"&gt;&gt;100",E450/D450*100),"-")</f>
        <v>-</v>
      </c>
      <c r="G450" s="173"/>
      <c r="H450" s="173"/>
      <c r="I450" s="173"/>
      <c r="J450" s="173"/>
      <c r="K450" s="173"/>
      <c r="L450" s="173"/>
      <c r="M450" s="173"/>
      <c r="N450" s="173"/>
      <c r="O450" s="173"/>
      <c r="P450" s="173"/>
      <c r="Q450" s="173"/>
      <c r="R450" s="173"/>
      <c r="S450" s="173"/>
      <c r="T450" s="173"/>
      <c r="U450" s="173"/>
      <c r="V450" s="173"/>
      <c r="W450" s="173"/>
      <c r="X450" s="173"/>
      <c r="Y450" s="173"/>
      <c r="Z450" s="173"/>
    </row>
    <row r="451" customFormat="false" ht="12.75" hidden="false" customHeight="true" outlineLevel="0" collapsed="false">
      <c r="A451" s="188" t="n">
        <v>8158</v>
      </c>
      <c r="B451" s="189" t="s">
        <v>1069</v>
      </c>
      <c r="C451" s="190" t="s">
        <v>1070</v>
      </c>
      <c r="D451" s="193" t="n">
        <v>0</v>
      </c>
      <c r="E451" s="193" t="n">
        <v>0</v>
      </c>
      <c r="F451" s="192" t="str">
        <f aca="false">IF(D451&lt;&gt;0,IF(E451/D451&gt;=100,"&gt;&gt;100",E451/D451*100),"-")</f>
        <v>-</v>
      </c>
      <c r="G451" s="173"/>
      <c r="H451" s="173"/>
      <c r="I451" s="173"/>
      <c r="J451" s="173"/>
      <c r="K451" s="173"/>
      <c r="L451" s="173"/>
      <c r="M451" s="173"/>
      <c r="N451" s="173"/>
      <c r="O451" s="173"/>
      <c r="P451" s="173"/>
      <c r="Q451" s="173"/>
      <c r="R451" s="173"/>
      <c r="S451" s="173"/>
      <c r="T451" s="173"/>
      <c r="U451" s="173"/>
      <c r="V451" s="173"/>
      <c r="W451" s="173"/>
      <c r="X451" s="173"/>
      <c r="Y451" s="173"/>
      <c r="Z451" s="173"/>
    </row>
    <row r="452" customFormat="false" ht="12.75" hidden="false" customHeight="true" outlineLevel="0" collapsed="false">
      <c r="A452" s="188" t="n">
        <v>816</v>
      </c>
      <c r="B452" s="189" t="s">
        <v>1071</v>
      </c>
      <c r="C452" s="190" t="s">
        <v>1072</v>
      </c>
      <c r="D452" s="191" t="n">
        <f aca="false">SUM(D453:D456)</f>
        <v>0</v>
      </c>
      <c r="E452" s="191" t="n">
        <f aca="false">SUM(E453:E456)</f>
        <v>0</v>
      </c>
      <c r="F452" s="192" t="str">
        <f aca="false">IF(D452&lt;&gt;0,IF(E452/D452&gt;=100,"&gt;&gt;100",E452/D452*100),"-")</f>
        <v>-</v>
      </c>
      <c r="G452" s="173"/>
      <c r="H452" s="173"/>
      <c r="I452" s="173"/>
      <c r="J452" s="173"/>
      <c r="K452" s="173"/>
      <c r="L452" s="173"/>
      <c r="M452" s="173"/>
      <c r="N452" s="173"/>
      <c r="O452" s="173"/>
      <c r="P452" s="173"/>
      <c r="Q452" s="173"/>
      <c r="R452" s="173"/>
      <c r="S452" s="173"/>
      <c r="T452" s="173"/>
      <c r="U452" s="173"/>
      <c r="V452" s="173"/>
      <c r="W452" s="173"/>
      <c r="X452" s="173"/>
      <c r="Y452" s="173"/>
      <c r="Z452" s="173"/>
    </row>
    <row r="453" customFormat="false" ht="12" hidden="false" customHeight="true" outlineLevel="0" collapsed="false">
      <c r="A453" s="188" t="n">
        <v>8163</v>
      </c>
      <c r="B453" s="189" t="s">
        <v>1073</v>
      </c>
      <c r="C453" s="190" t="s">
        <v>1074</v>
      </c>
      <c r="D453" s="193" t="n">
        <v>0</v>
      </c>
      <c r="E453" s="193" t="n">
        <v>0</v>
      </c>
      <c r="F453" s="192" t="str">
        <f aca="false">IF(D453&lt;&gt;0,IF(E453/D453&gt;=100,"&gt;&gt;100",E453/D453*100),"-")</f>
        <v>-</v>
      </c>
      <c r="G453" s="173"/>
      <c r="H453" s="173"/>
      <c r="I453" s="173"/>
      <c r="J453" s="173"/>
      <c r="K453" s="173"/>
      <c r="L453" s="173"/>
      <c r="M453" s="173"/>
      <c r="N453" s="173"/>
      <c r="O453" s="173"/>
      <c r="P453" s="173"/>
      <c r="Q453" s="173"/>
      <c r="R453" s="173"/>
      <c r="S453" s="173"/>
      <c r="T453" s="173"/>
      <c r="U453" s="173"/>
      <c r="V453" s="173"/>
      <c r="W453" s="173"/>
      <c r="X453" s="173"/>
      <c r="Y453" s="173"/>
      <c r="Z453" s="173"/>
    </row>
    <row r="454" customFormat="false" ht="12" hidden="false" customHeight="true" outlineLevel="0" collapsed="false">
      <c r="A454" s="188" t="n">
        <v>8164</v>
      </c>
      <c r="B454" s="189" t="s">
        <v>1075</v>
      </c>
      <c r="C454" s="190" t="s">
        <v>1076</v>
      </c>
      <c r="D454" s="193" t="n">
        <v>0</v>
      </c>
      <c r="E454" s="193" t="n">
        <v>0</v>
      </c>
      <c r="F454" s="192" t="str">
        <f aca="false">IF(D454&lt;&gt;0,IF(E454/D454&gt;=100,"&gt;&gt;100",E454/D454*100),"-")</f>
        <v>-</v>
      </c>
      <c r="G454" s="173"/>
      <c r="H454" s="173"/>
      <c r="I454" s="173"/>
      <c r="J454" s="173"/>
      <c r="K454" s="173"/>
      <c r="L454" s="173"/>
      <c r="M454" s="173"/>
      <c r="N454" s="173"/>
      <c r="O454" s="173"/>
      <c r="P454" s="173"/>
      <c r="Q454" s="173"/>
      <c r="R454" s="173"/>
      <c r="S454" s="173"/>
      <c r="T454" s="173"/>
      <c r="U454" s="173"/>
      <c r="V454" s="173"/>
      <c r="W454" s="173"/>
      <c r="X454" s="173"/>
      <c r="Y454" s="173"/>
      <c r="Z454" s="173"/>
    </row>
    <row r="455" customFormat="false" ht="12.75" hidden="false" customHeight="true" outlineLevel="0" collapsed="false">
      <c r="A455" s="188" t="n">
        <v>8165</v>
      </c>
      <c r="B455" s="189" t="s">
        <v>1077</v>
      </c>
      <c r="C455" s="190" t="s">
        <v>1078</v>
      </c>
      <c r="D455" s="193" t="n">
        <v>0</v>
      </c>
      <c r="E455" s="193" t="n">
        <v>0</v>
      </c>
      <c r="F455" s="192" t="str">
        <f aca="false">IF(D455&lt;&gt;0,IF(E455/D455&gt;=100,"&gt;&gt;100",E455/D455*100),"-")</f>
        <v>-</v>
      </c>
      <c r="G455" s="173"/>
      <c r="H455" s="173"/>
      <c r="I455" s="173"/>
      <c r="J455" s="173"/>
      <c r="K455" s="173"/>
      <c r="L455" s="173"/>
      <c r="M455" s="173"/>
      <c r="N455" s="173"/>
      <c r="O455" s="173"/>
      <c r="P455" s="173"/>
      <c r="Q455" s="173"/>
      <c r="R455" s="173"/>
      <c r="S455" s="173"/>
      <c r="T455" s="173"/>
      <c r="U455" s="173"/>
      <c r="V455" s="173"/>
      <c r="W455" s="173"/>
      <c r="X455" s="173"/>
      <c r="Y455" s="173"/>
      <c r="Z455" s="173"/>
    </row>
    <row r="456" customFormat="false" ht="12" hidden="false" customHeight="true" outlineLevel="0" collapsed="false">
      <c r="A456" s="188" t="n">
        <v>8166</v>
      </c>
      <c r="B456" s="189" t="s">
        <v>1079</v>
      </c>
      <c r="C456" s="190" t="s">
        <v>1080</v>
      </c>
      <c r="D456" s="193" t="n">
        <v>0</v>
      </c>
      <c r="E456" s="193" t="n">
        <v>0</v>
      </c>
      <c r="F456" s="192" t="str">
        <f aca="false">IF(D456&lt;&gt;0,IF(E456/D456&gt;=100,"&gt;&gt;100",E456/D456*100),"-")</f>
        <v>-</v>
      </c>
      <c r="G456" s="173"/>
      <c r="H456" s="173"/>
      <c r="I456" s="173"/>
      <c r="J456" s="173"/>
      <c r="K456" s="173"/>
      <c r="L456" s="173"/>
      <c r="M456" s="173"/>
      <c r="N456" s="173"/>
      <c r="O456" s="173"/>
      <c r="P456" s="173"/>
      <c r="Q456" s="173"/>
      <c r="R456" s="173"/>
      <c r="S456" s="173"/>
      <c r="T456" s="173"/>
      <c r="U456" s="173"/>
      <c r="V456" s="173"/>
      <c r="W456" s="173"/>
      <c r="X456" s="173"/>
      <c r="Y456" s="173"/>
      <c r="Z456" s="173"/>
    </row>
    <row r="457" customFormat="false" ht="12" hidden="false" customHeight="true" outlineLevel="0" collapsed="false">
      <c r="A457" s="188" t="n">
        <v>817</v>
      </c>
      <c r="B457" s="189" t="s">
        <v>1081</v>
      </c>
      <c r="C457" s="190" t="s">
        <v>1082</v>
      </c>
      <c r="D457" s="191" t="n">
        <f aca="false">SUM(D458:D464)</f>
        <v>0</v>
      </c>
      <c r="E457" s="191" t="n">
        <f aca="false">SUM(E458:E464)</f>
        <v>0</v>
      </c>
      <c r="F457" s="192" t="str">
        <f aca="false">IF(D457&lt;&gt;0,IF(E457/D457&gt;=100,"&gt;&gt;100",E457/D457*100),"-")</f>
        <v>-</v>
      </c>
      <c r="G457" s="173"/>
      <c r="H457" s="173"/>
      <c r="I457" s="173"/>
      <c r="J457" s="173"/>
      <c r="K457" s="173"/>
      <c r="L457" s="173"/>
      <c r="M457" s="173"/>
      <c r="N457" s="173"/>
      <c r="O457" s="173"/>
      <c r="P457" s="173"/>
      <c r="Q457" s="173"/>
      <c r="R457" s="173"/>
      <c r="S457" s="173"/>
      <c r="T457" s="173"/>
      <c r="U457" s="173"/>
      <c r="V457" s="173"/>
      <c r="W457" s="173"/>
      <c r="X457" s="173"/>
      <c r="Y457" s="173"/>
      <c r="Z457" s="173"/>
    </row>
    <row r="458" customFormat="false" ht="12.75" hidden="false" customHeight="true" outlineLevel="0" collapsed="false">
      <c r="A458" s="188" t="n">
        <v>8171</v>
      </c>
      <c r="B458" s="189" t="s">
        <v>1083</v>
      </c>
      <c r="C458" s="190" t="s">
        <v>1084</v>
      </c>
      <c r="D458" s="193" t="n">
        <v>0</v>
      </c>
      <c r="E458" s="193" t="n">
        <v>0</v>
      </c>
      <c r="F458" s="192" t="str">
        <f aca="false">IF(D458&lt;&gt;0,IF(E458/D458&gt;=100,"&gt;&gt;100",E458/D458*100),"-")</f>
        <v>-</v>
      </c>
      <c r="G458" s="173"/>
      <c r="H458" s="173"/>
      <c r="I458" s="173"/>
      <c r="J458" s="173"/>
      <c r="K458" s="173"/>
      <c r="L458" s="173"/>
      <c r="M458" s="173"/>
      <c r="N458" s="173"/>
      <c r="O458" s="173"/>
      <c r="P458" s="173"/>
      <c r="Q458" s="173"/>
      <c r="R458" s="173"/>
      <c r="S458" s="173"/>
      <c r="T458" s="173"/>
      <c r="U458" s="173"/>
      <c r="V458" s="173"/>
      <c r="W458" s="173"/>
      <c r="X458" s="173"/>
      <c r="Y458" s="173"/>
      <c r="Z458" s="173"/>
    </row>
    <row r="459" customFormat="false" ht="12.75" hidden="false" customHeight="true" outlineLevel="0" collapsed="false">
      <c r="A459" s="188" t="n">
        <v>8172</v>
      </c>
      <c r="B459" s="189" t="s">
        <v>1085</v>
      </c>
      <c r="C459" s="190" t="s">
        <v>1086</v>
      </c>
      <c r="D459" s="193" t="n">
        <v>0</v>
      </c>
      <c r="E459" s="193" t="n">
        <v>0</v>
      </c>
      <c r="F459" s="192" t="str">
        <f aca="false">IF(D459&lt;&gt;0,IF(E459/D459&gt;=100,"&gt;&gt;100",E459/D459*100),"-")</f>
        <v>-</v>
      </c>
      <c r="G459" s="173"/>
      <c r="H459" s="173"/>
      <c r="I459" s="173"/>
      <c r="J459" s="173"/>
      <c r="K459" s="173"/>
      <c r="L459" s="173"/>
      <c r="M459" s="173"/>
      <c r="N459" s="173"/>
      <c r="O459" s="173"/>
      <c r="P459" s="173"/>
      <c r="Q459" s="173"/>
      <c r="R459" s="173"/>
      <c r="S459" s="173"/>
      <c r="T459" s="173"/>
      <c r="U459" s="173"/>
      <c r="V459" s="173"/>
      <c r="W459" s="173"/>
      <c r="X459" s="173"/>
      <c r="Y459" s="173"/>
      <c r="Z459" s="173"/>
    </row>
    <row r="460" customFormat="false" ht="12.75" hidden="false" customHeight="true" outlineLevel="0" collapsed="false">
      <c r="A460" s="188" t="n">
        <v>8173</v>
      </c>
      <c r="B460" s="189" t="s">
        <v>1087</v>
      </c>
      <c r="C460" s="190" t="s">
        <v>1088</v>
      </c>
      <c r="D460" s="193" t="n">
        <v>0</v>
      </c>
      <c r="E460" s="193" t="n">
        <v>0</v>
      </c>
      <c r="F460" s="192" t="str">
        <f aca="false">IF(D460&lt;&gt;0,IF(E460/D460&gt;=100,"&gt;&gt;100",E460/D460*100),"-")</f>
        <v>-</v>
      </c>
      <c r="G460" s="173"/>
      <c r="H460" s="173"/>
      <c r="I460" s="173"/>
      <c r="J460" s="173"/>
      <c r="K460" s="173"/>
      <c r="L460" s="173"/>
      <c r="M460" s="173"/>
      <c r="N460" s="173"/>
      <c r="O460" s="173"/>
      <c r="P460" s="173"/>
      <c r="Q460" s="173"/>
      <c r="R460" s="173"/>
      <c r="S460" s="173"/>
      <c r="T460" s="173"/>
      <c r="U460" s="173"/>
      <c r="V460" s="173"/>
      <c r="W460" s="173"/>
      <c r="X460" s="173"/>
      <c r="Y460" s="173"/>
      <c r="Z460" s="173"/>
    </row>
    <row r="461" customFormat="false" ht="12.75" hidden="false" customHeight="true" outlineLevel="0" collapsed="false">
      <c r="A461" s="188" t="n">
        <v>8174</v>
      </c>
      <c r="B461" s="189" t="s">
        <v>1089</v>
      </c>
      <c r="C461" s="190" t="s">
        <v>1090</v>
      </c>
      <c r="D461" s="193" t="n">
        <v>0</v>
      </c>
      <c r="E461" s="193" t="n">
        <v>0</v>
      </c>
      <c r="F461" s="192" t="str">
        <f aca="false">IF(D461&lt;&gt;0,IF(E461/D461&gt;=100,"&gt;&gt;100",E461/D461*100),"-")</f>
        <v>-</v>
      </c>
      <c r="G461" s="173"/>
      <c r="H461" s="173"/>
      <c r="I461" s="173"/>
      <c r="J461" s="173"/>
      <c r="K461" s="173"/>
      <c r="L461" s="173"/>
      <c r="M461" s="173"/>
      <c r="N461" s="173"/>
      <c r="O461" s="173"/>
      <c r="P461" s="173"/>
      <c r="Q461" s="173"/>
      <c r="R461" s="173"/>
      <c r="S461" s="173"/>
      <c r="T461" s="173"/>
      <c r="U461" s="173"/>
      <c r="V461" s="173"/>
      <c r="W461" s="173"/>
      <c r="X461" s="173"/>
      <c r="Y461" s="173"/>
      <c r="Z461" s="173"/>
    </row>
    <row r="462" customFormat="false" ht="12.75" hidden="false" customHeight="true" outlineLevel="0" collapsed="false">
      <c r="A462" s="188" t="n">
        <v>8175</v>
      </c>
      <c r="B462" s="189" t="s">
        <v>1091</v>
      </c>
      <c r="C462" s="190" t="s">
        <v>1092</v>
      </c>
      <c r="D462" s="193" t="n">
        <v>0</v>
      </c>
      <c r="E462" s="193" t="n">
        <v>0</v>
      </c>
      <c r="F462" s="192" t="str">
        <f aca="false">IF(D462&lt;&gt;0,IF(E462/D462&gt;=100,"&gt;&gt;100",E462/D462*100),"-")</f>
        <v>-</v>
      </c>
      <c r="G462" s="173"/>
      <c r="H462" s="173"/>
      <c r="I462" s="173"/>
      <c r="J462" s="173"/>
      <c r="K462" s="173"/>
      <c r="L462" s="173"/>
      <c r="M462" s="173"/>
      <c r="N462" s="173"/>
      <c r="O462" s="173"/>
      <c r="P462" s="173"/>
      <c r="Q462" s="173"/>
      <c r="R462" s="173"/>
      <c r="S462" s="173"/>
      <c r="T462" s="173"/>
      <c r="U462" s="173"/>
      <c r="V462" s="173"/>
      <c r="W462" s="173"/>
      <c r="X462" s="173"/>
      <c r="Y462" s="173"/>
      <c r="Z462" s="173"/>
    </row>
    <row r="463" customFormat="false" ht="12.75" hidden="false" customHeight="true" outlineLevel="0" collapsed="false">
      <c r="A463" s="188" t="n">
        <v>8176</v>
      </c>
      <c r="B463" s="189" t="s">
        <v>1093</v>
      </c>
      <c r="C463" s="190" t="s">
        <v>1094</v>
      </c>
      <c r="D463" s="193" t="n">
        <v>0</v>
      </c>
      <c r="E463" s="193" t="n">
        <v>0</v>
      </c>
      <c r="F463" s="192" t="str">
        <f aca="false">IF(D463&lt;&gt;0,IF(E463/D463&gt;=100,"&gt;&gt;100",E463/D463*100),"-")</f>
        <v>-</v>
      </c>
      <c r="G463" s="173"/>
      <c r="H463" s="173"/>
      <c r="I463" s="173"/>
      <c r="J463" s="173"/>
      <c r="K463" s="173"/>
      <c r="L463" s="173"/>
      <c r="M463" s="173"/>
      <c r="N463" s="173"/>
      <c r="O463" s="173"/>
      <c r="P463" s="173"/>
      <c r="Q463" s="173"/>
      <c r="R463" s="173"/>
      <c r="S463" s="173"/>
      <c r="T463" s="173"/>
      <c r="U463" s="173"/>
      <c r="V463" s="173"/>
      <c r="W463" s="173"/>
      <c r="X463" s="173"/>
      <c r="Y463" s="173"/>
      <c r="Z463" s="173"/>
    </row>
    <row r="464" customFormat="false" ht="12.75" hidden="false" customHeight="true" outlineLevel="0" collapsed="false">
      <c r="A464" s="188" t="n">
        <v>8177</v>
      </c>
      <c r="B464" s="194" t="s">
        <v>1095</v>
      </c>
      <c r="C464" s="195" t="s">
        <v>1096</v>
      </c>
      <c r="D464" s="193" t="n">
        <v>0</v>
      </c>
      <c r="E464" s="193" t="n">
        <v>0</v>
      </c>
      <c r="F464" s="192" t="str">
        <f aca="false">IF(D464&lt;&gt;0,IF(E464/D464&gt;=100,"&gt;&gt;100",E464/D464*100),"-")</f>
        <v>-</v>
      </c>
      <c r="G464" s="173"/>
      <c r="H464" s="173"/>
      <c r="I464" s="173"/>
      <c r="J464" s="173"/>
      <c r="K464" s="173"/>
      <c r="L464" s="173"/>
      <c r="M464" s="173"/>
      <c r="N464" s="173"/>
      <c r="O464" s="173"/>
      <c r="P464" s="173"/>
      <c r="Q464" s="173"/>
      <c r="R464" s="173"/>
      <c r="S464" s="173"/>
      <c r="T464" s="173"/>
      <c r="U464" s="173"/>
      <c r="V464" s="173"/>
      <c r="W464" s="173"/>
      <c r="X464" s="173"/>
      <c r="Y464" s="173"/>
      <c r="Z464" s="173"/>
    </row>
    <row r="465" customFormat="false" ht="12.75" hidden="false" customHeight="true" outlineLevel="0" collapsed="false">
      <c r="A465" s="188" t="s">
        <v>1097</v>
      </c>
      <c r="B465" s="194" t="s">
        <v>1098</v>
      </c>
      <c r="C465" s="195" t="s">
        <v>1097</v>
      </c>
      <c r="D465" s="193" t="n">
        <v>0</v>
      </c>
      <c r="E465" s="193" t="n">
        <v>0</v>
      </c>
      <c r="F465" s="192" t="str">
        <f aca="false">IF(D465&lt;&gt;0,IF(E465/D465&gt;=100,"&gt;&gt;100",E465/D465*100),"-")</f>
        <v>-</v>
      </c>
      <c r="G465" s="173"/>
      <c r="H465" s="173"/>
      <c r="I465" s="173"/>
      <c r="J465" s="173"/>
      <c r="K465" s="173"/>
      <c r="L465" s="173"/>
      <c r="M465" s="173"/>
      <c r="N465" s="173"/>
      <c r="O465" s="173"/>
      <c r="P465" s="173"/>
      <c r="Q465" s="173"/>
      <c r="R465" s="173"/>
      <c r="S465" s="173"/>
      <c r="T465" s="173"/>
      <c r="U465" s="173"/>
      <c r="V465" s="173"/>
      <c r="W465" s="173"/>
      <c r="X465" s="173"/>
      <c r="Y465" s="173"/>
      <c r="Z465" s="173"/>
    </row>
    <row r="466" customFormat="false" ht="12.75" hidden="false" customHeight="true" outlineLevel="0" collapsed="false">
      <c r="A466" s="188" t="n">
        <v>82</v>
      </c>
      <c r="B466" s="189" t="s">
        <v>1099</v>
      </c>
      <c r="C466" s="190" t="s">
        <v>1100</v>
      </c>
      <c r="D466" s="191" t="n">
        <f aca="false">D467+D470+D473+D476</f>
        <v>0</v>
      </c>
      <c r="E466" s="191" t="n">
        <f aca="false">E467+E470+E473+E476</f>
        <v>0</v>
      </c>
      <c r="F466" s="192" t="str">
        <f aca="false">IF(D466&lt;&gt;0,IF(E466/D466&gt;=100,"&gt;&gt;100",E466/D466*100),"-")</f>
        <v>-</v>
      </c>
      <c r="G466" s="173"/>
      <c r="H466" s="173"/>
      <c r="I466" s="173"/>
      <c r="J466" s="173"/>
      <c r="K466" s="173"/>
      <c r="L466" s="173"/>
      <c r="M466" s="173"/>
      <c r="N466" s="173"/>
      <c r="O466" s="173"/>
      <c r="P466" s="173"/>
      <c r="Q466" s="173"/>
      <c r="R466" s="173"/>
      <c r="S466" s="173"/>
      <c r="T466" s="173"/>
      <c r="U466" s="173"/>
      <c r="V466" s="173"/>
      <c r="W466" s="173"/>
      <c r="X466" s="173"/>
      <c r="Y466" s="173"/>
      <c r="Z466" s="173"/>
    </row>
    <row r="467" customFormat="false" ht="12.75" hidden="false" customHeight="true" outlineLevel="0" collapsed="false">
      <c r="A467" s="188" t="n">
        <v>821</v>
      </c>
      <c r="B467" s="189" t="s">
        <v>1101</v>
      </c>
      <c r="C467" s="190" t="s">
        <v>1102</v>
      </c>
      <c r="D467" s="191" t="n">
        <f aca="false">SUM(D468:D469)</f>
        <v>0</v>
      </c>
      <c r="E467" s="191" t="n">
        <f aca="false">SUM(E468:E469)</f>
        <v>0</v>
      </c>
      <c r="F467" s="192" t="str">
        <f aca="false">IF(D467&lt;&gt;0,IF(E467/D467&gt;=100,"&gt;&gt;100",E467/D467*100),"-")</f>
        <v>-</v>
      </c>
      <c r="G467" s="173"/>
      <c r="H467" s="173"/>
      <c r="I467" s="173"/>
      <c r="J467" s="173"/>
      <c r="K467" s="173"/>
      <c r="L467" s="173"/>
      <c r="M467" s="173"/>
      <c r="N467" s="173"/>
      <c r="O467" s="173"/>
      <c r="P467" s="173"/>
      <c r="Q467" s="173"/>
      <c r="R467" s="173"/>
      <c r="S467" s="173"/>
      <c r="T467" s="173"/>
      <c r="U467" s="173"/>
      <c r="V467" s="173"/>
      <c r="W467" s="173"/>
      <c r="X467" s="173"/>
      <c r="Y467" s="173"/>
      <c r="Z467" s="173"/>
    </row>
    <row r="468" customFormat="false" ht="12.75" hidden="false" customHeight="true" outlineLevel="0" collapsed="false">
      <c r="A468" s="188" t="n">
        <v>8211</v>
      </c>
      <c r="B468" s="189" t="s">
        <v>1103</v>
      </c>
      <c r="C468" s="190" t="s">
        <v>1104</v>
      </c>
      <c r="D468" s="193" t="n">
        <v>0</v>
      </c>
      <c r="E468" s="193" t="n">
        <v>0</v>
      </c>
      <c r="F468" s="192" t="str">
        <f aca="false">IF(D468&lt;&gt;0,IF(E468/D468&gt;=100,"&gt;&gt;100",E468/D468*100),"-")</f>
        <v>-</v>
      </c>
      <c r="G468" s="173"/>
      <c r="H468" s="173"/>
      <c r="I468" s="173"/>
      <c r="J468" s="173"/>
      <c r="K468" s="173"/>
      <c r="L468" s="173"/>
      <c r="M468" s="173"/>
      <c r="N468" s="173"/>
      <c r="O468" s="173"/>
      <c r="P468" s="173"/>
      <c r="Q468" s="173"/>
      <c r="R468" s="173"/>
      <c r="S468" s="173"/>
      <c r="T468" s="173"/>
      <c r="U468" s="173"/>
      <c r="V468" s="173"/>
      <c r="W468" s="173"/>
      <c r="X468" s="173"/>
      <c r="Y468" s="173"/>
      <c r="Z468" s="173"/>
    </row>
    <row r="469" customFormat="false" ht="12.75" hidden="false" customHeight="true" outlineLevel="0" collapsed="false">
      <c r="A469" s="188" t="n">
        <v>8212</v>
      </c>
      <c r="B469" s="189" t="s">
        <v>1105</v>
      </c>
      <c r="C469" s="190" t="s">
        <v>1106</v>
      </c>
      <c r="D469" s="193" t="n">
        <v>0</v>
      </c>
      <c r="E469" s="193" t="n">
        <v>0</v>
      </c>
      <c r="F469" s="192" t="str">
        <f aca="false">IF(D469&lt;&gt;0,IF(E469/D469&gt;=100,"&gt;&gt;100",E469/D469*100),"-")</f>
        <v>-</v>
      </c>
      <c r="G469" s="173"/>
      <c r="H469" s="173"/>
      <c r="I469" s="173"/>
      <c r="J469" s="173"/>
      <c r="K469" s="173"/>
      <c r="L469" s="173"/>
      <c r="M469" s="173"/>
      <c r="N469" s="173"/>
      <c r="O469" s="173"/>
      <c r="P469" s="173"/>
      <c r="Q469" s="173"/>
      <c r="R469" s="173"/>
      <c r="S469" s="173"/>
      <c r="T469" s="173"/>
      <c r="U469" s="173"/>
      <c r="V469" s="173"/>
      <c r="W469" s="173"/>
      <c r="X469" s="173"/>
      <c r="Y469" s="173"/>
      <c r="Z469" s="173"/>
    </row>
    <row r="470" customFormat="false" ht="12.75" hidden="false" customHeight="true" outlineLevel="0" collapsed="false">
      <c r="A470" s="188" t="n">
        <v>822</v>
      </c>
      <c r="B470" s="189" t="s">
        <v>1107</v>
      </c>
      <c r="C470" s="190" t="s">
        <v>1108</v>
      </c>
      <c r="D470" s="191" t="n">
        <f aca="false">SUM(D471:D472)</f>
        <v>0</v>
      </c>
      <c r="E470" s="191" t="n">
        <f aca="false">SUM(E471:E472)</f>
        <v>0</v>
      </c>
      <c r="F470" s="192" t="str">
        <f aca="false">IF(D470&lt;&gt;0,IF(E470/D470&gt;=100,"&gt;&gt;100",E470/D470*100),"-")</f>
        <v>-</v>
      </c>
      <c r="G470" s="173"/>
      <c r="H470" s="173"/>
      <c r="I470" s="173"/>
      <c r="J470" s="173"/>
      <c r="K470" s="173"/>
      <c r="L470" s="173"/>
      <c r="M470" s="173"/>
      <c r="N470" s="173"/>
      <c r="O470" s="173"/>
      <c r="P470" s="173"/>
      <c r="Q470" s="173"/>
      <c r="R470" s="173"/>
      <c r="S470" s="173"/>
      <c r="T470" s="173"/>
      <c r="U470" s="173"/>
      <c r="V470" s="173"/>
      <c r="W470" s="173"/>
      <c r="X470" s="173"/>
      <c r="Y470" s="173"/>
      <c r="Z470" s="173"/>
    </row>
    <row r="471" customFormat="false" ht="12.75" hidden="false" customHeight="true" outlineLevel="0" collapsed="false">
      <c r="A471" s="188" t="n">
        <v>8221</v>
      </c>
      <c r="B471" s="189" t="s">
        <v>1109</v>
      </c>
      <c r="C471" s="190" t="s">
        <v>1110</v>
      </c>
      <c r="D471" s="193" t="n">
        <v>0</v>
      </c>
      <c r="E471" s="193" t="n">
        <v>0</v>
      </c>
      <c r="F471" s="192" t="str">
        <f aca="false">IF(D471&lt;&gt;0,IF(E471/D471&gt;=100,"&gt;&gt;100",E471/D471*100),"-")</f>
        <v>-</v>
      </c>
      <c r="G471" s="173"/>
      <c r="H471" s="173"/>
      <c r="I471" s="173"/>
      <c r="J471" s="173"/>
      <c r="K471" s="173"/>
      <c r="L471" s="173"/>
      <c r="M471" s="173"/>
      <c r="N471" s="173"/>
      <c r="O471" s="173"/>
      <c r="P471" s="173"/>
      <c r="Q471" s="173"/>
      <c r="R471" s="173"/>
      <c r="S471" s="173"/>
      <c r="T471" s="173"/>
      <c r="U471" s="173"/>
      <c r="V471" s="173"/>
      <c r="W471" s="173"/>
      <c r="X471" s="173"/>
      <c r="Y471" s="173"/>
      <c r="Z471" s="173"/>
    </row>
    <row r="472" customFormat="false" ht="12.75" hidden="false" customHeight="true" outlineLevel="0" collapsed="false">
      <c r="A472" s="188" t="n">
        <v>8222</v>
      </c>
      <c r="B472" s="189" t="s">
        <v>1111</v>
      </c>
      <c r="C472" s="190" t="s">
        <v>1112</v>
      </c>
      <c r="D472" s="193" t="n">
        <v>0</v>
      </c>
      <c r="E472" s="193" t="n">
        <v>0</v>
      </c>
      <c r="F472" s="192" t="str">
        <f aca="false">IF(D472&lt;&gt;0,IF(E472/D472&gt;=100,"&gt;&gt;100",E472/D472*100),"-")</f>
        <v>-</v>
      </c>
      <c r="G472" s="173"/>
      <c r="H472" s="173"/>
      <c r="I472" s="173"/>
      <c r="J472" s="173"/>
      <c r="K472" s="173"/>
      <c r="L472" s="173"/>
      <c r="M472" s="173"/>
      <c r="N472" s="173"/>
      <c r="O472" s="173"/>
      <c r="P472" s="173"/>
      <c r="Q472" s="173"/>
      <c r="R472" s="173"/>
      <c r="S472" s="173"/>
      <c r="T472" s="173"/>
      <c r="U472" s="173"/>
      <c r="V472" s="173"/>
      <c r="W472" s="173"/>
      <c r="X472" s="173"/>
      <c r="Y472" s="173"/>
      <c r="Z472" s="173"/>
    </row>
    <row r="473" customFormat="false" ht="12" hidden="false" customHeight="true" outlineLevel="0" collapsed="false">
      <c r="A473" s="188" t="n">
        <v>823</v>
      </c>
      <c r="B473" s="189" t="s">
        <v>1113</v>
      </c>
      <c r="C473" s="190" t="s">
        <v>1114</v>
      </c>
      <c r="D473" s="191" t="n">
        <f aca="false">SUM(D474:D475)</f>
        <v>0</v>
      </c>
      <c r="E473" s="191" t="n">
        <f aca="false">SUM(E474:E475)</f>
        <v>0</v>
      </c>
      <c r="F473" s="192" t="str">
        <f aca="false">IF(D473&lt;&gt;0,IF(E473/D473&gt;=100,"&gt;&gt;100",E473/D473*100),"-")</f>
        <v>-</v>
      </c>
      <c r="G473" s="173"/>
      <c r="H473" s="173"/>
      <c r="I473" s="173"/>
      <c r="J473" s="173"/>
      <c r="K473" s="173"/>
      <c r="L473" s="173"/>
      <c r="M473" s="173"/>
      <c r="N473" s="173"/>
      <c r="O473" s="173"/>
      <c r="P473" s="173"/>
      <c r="Q473" s="173"/>
      <c r="R473" s="173"/>
      <c r="S473" s="173"/>
      <c r="T473" s="173"/>
      <c r="U473" s="173"/>
      <c r="V473" s="173"/>
      <c r="W473" s="173"/>
      <c r="X473" s="173"/>
      <c r="Y473" s="173"/>
      <c r="Z473" s="173"/>
    </row>
    <row r="474" customFormat="false" ht="12.75" hidden="false" customHeight="true" outlineLevel="0" collapsed="false">
      <c r="A474" s="188" t="n">
        <v>8231</v>
      </c>
      <c r="B474" s="189" t="s">
        <v>1115</v>
      </c>
      <c r="C474" s="190" t="s">
        <v>1116</v>
      </c>
      <c r="D474" s="193" t="n">
        <v>0</v>
      </c>
      <c r="E474" s="193" t="n">
        <v>0</v>
      </c>
      <c r="F474" s="192" t="str">
        <f aca="false">IF(D474&lt;&gt;0,IF(E474/D474&gt;=100,"&gt;&gt;100",E474/D474*100),"-")</f>
        <v>-</v>
      </c>
      <c r="G474" s="173"/>
      <c r="H474" s="173"/>
      <c r="I474" s="173"/>
      <c r="J474" s="173"/>
      <c r="K474" s="173"/>
      <c r="L474" s="173"/>
      <c r="M474" s="173"/>
      <c r="N474" s="173"/>
      <c r="O474" s="173"/>
      <c r="P474" s="173"/>
      <c r="Q474" s="173"/>
      <c r="R474" s="173"/>
      <c r="S474" s="173"/>
      <c r="T474" s="173"/>
      <c r="U474" s="173"/>
      <c r="V474" s="173"/>
      <c r="W474" s="173"/>
      <c r="X474" s="173"/>
      <c r="Y474" s="173"/>
      <c r="Z474" s="173"/>
    </row>
    <row r="475" customFormat="false" ht="12.75" hidden="false" customHeight="true" outlineLevel="0" collapsed="false">
      <c r="A475" s="188" t="n">
        <v>8232</v>
      </c>
      <c r="B475" s="189" t="s">
        <v>1117</v>
      </c>
      <c r="C475" s="190" t="s">
        <v>1118</v>
      </c>
      <c r="D475" s="193" t="n">
        <v>0</v>
      </c>
      <c r="E475" s="193" t="n">
        <v>0</v>
      </c>
      <c r="F475" s="192" t="str">
        <f aca="false">IF(D475&lt;&gt;0,IF(E475/D475&gt;=100,"&gt;&gt;100",E475/D475*100),"-")</f>
        <v>-</v>
      </c>
      <c r="G475" s="173"/>
      <c r="H475" s="173"/>
      <c r="I475" s="173"/>
      <c r="J475" s="173"/>
      <c r="K475" s="173"/>
      <c r="L475" s="173"/>
      <c r="M475" s="173"/>
      <c r="N475" s="173"/>
      <c r="O475" s="173"/>
      <c r="P475" s="173"/>
      <c r="Q475" s="173"/>
      <c r="R475" s="173"/>
      <c r="S475" s="173"/>
      <c r="T475" s="173"/>
      <c r="U475" s="173"/>
      <c r="V475" s="173"/>
      <c r="W475" s="173"/>
      <c r="X475" s="173"/>
      <c r="Y475" s="173"/>
      <c r="Z475" s="173"/>
    </row>
    <row r="476" customFormat="false" ht="12.75" hidden="false" customHeight="true" outlineLevel="0" collapsed="false">
      <c r="A476" s="188" t="n">
        <v>824</v>
      </c>
      <c r="B476" s="189" t="s">
        <v>1119</v>
      </c>
      <c r="C476" s="190" t="s">
        <v>1120</v>
      </c>
      <c r="D476" s="191" t="n">
        <f aca="false">SUM(D477:D478)</f>
        <v>0</v>
      </c>
      <c r="E476" s="191" t="n">
        <f aca="false">SUM(E477:E478)</f>
        <v>0</v>
      </c>
      <c r="F476" s="192" t="str">
        <f aca="false">IF(D476&lt;&gt;0,IF(E476/D476&gt;=100,"&gt;&gt;100",E476/D476*100),"-")</f>
        <v>-</v>
      </c>
      <c r="G476" s="173"/>
      <c r="H476" s="173"/>
      <c r="I476" s="173"/>
      <c r="J476" s="173"/>
      <c r="K476" s="173"/>
      <c r="L476" s="173"/>
      <c r="M476" s="173"/>
      <c r="N476" s="173"/>
      <c r="O476" s="173"/>
      <c r="P476" s="173"/>
      <c r="Q476" s="173"/>
      <c r="R476" s="173"/>
      <c r="S476" s="173"/>
      <c r="T476" s="173"/>
      <c r="U476" s="173"/>
      <c r="V476" s="173"/>
      <c r="W476" s="173"/>
      <c r="X476" s="173"/>
      <c r="Y476" s="173"/>
      <c r="Z476" s="173"/>
    </row>
    <row r="477" customFormat="false" ht="12" hidden="false" customHeight="true" outlineLevel="0" collapsed="false">
      <c r="A477" s="188" t="n">
        <v>8241</v>
      </c>
      <c r="B477" s="189" t="s">
        <v>1121</v>
      </c>
      <c r="C477" s="190" t="s">
        <v>1122</v>
      </c>
      <c r="D477" s="193" t="n">
        <v>0</v>
      </c>
      <c r="E477" s="193" t="n">
        <v>0</v>
      </c>
      <c r="F477" s="192" t="str">
        <f aca="false">IF(D477&lt;&gt;0,IF(E477/D477&gt;=100,"&gt;&gt;100",E477/D477*100),"-")</f>
        <v>-</v>
      </c>
      <c r="G477" s="173"/>
      <c r="H477" s="173"/>
      <c r="I477" s="173"/>
      <c r="J477" s="173"/>
      <c r="K477" s="173"/>
      <c r="L477" s="173"/>
      <c r="M477" s="173"/>
      <c r="N477" s="173"/>
      <c r="O477" s="173"/>
      <c r="P477" s="173"/>
      <c r="Q477" s="173"/>
      <c r="R477" s="173"/>
      <c r="S477" s="173"/>
      <c r="T477" s="173"/>
      <c r="U477" s="173"/>
      <c r="V477" s="173"/>
      <c r="W477" s="173"/>
      <c r="X477" s="173"/>
      <c r="Y477" s="173"/>
      <c r="Z477" s="173"/>
    </row>
    <row r="478" customFormat="false" ht="12" hidden="false" customHeight="true" outlineLevel="0" collapsed="false">
      <c r="A478" s="188" t="n">
        <v>8242</v>
      </c>
      <c r="B478" s="189" t="s">
        <v>1123</v>
      </c>
      <c r="C478" s="190" t="s">
        <v>1124</v>
      </c>
      <c r="D478" s="193" t="n">
        <v>0</v>
      </c>
      <c r="E478" s="193" t="n">
        <v>0</v>
      </c>
      <c r="F478" s="192" t="str">
        <f aca="false">IF(D478&lt;&gt;0,IF(E478/D478&gt;=100,"&gt;&gt;100",E478/D478*100),"-")</f>
        <v>-</v>
      </c>
      <c r="G478" s="173"/>
      <c r="H478" s="173"/>
      <c r="I478" s="173"/>
      <c r="J478" s="173"/>
      <c r="K478" s="173"/>
      <c r="L478" s="173"/>
      <c r="M478" s="173"/>
      <c r="N478" s="173"/>
      <c r="O478" s="173"/>
      <c r="P478" s="173"/>
      <c r="Q478" s="173"/>
      <c r="R478" s="173"/>
      <c r="S478" s="173"/>
      <c r="T478" s="173"/>
      <c r="U478" s="173"/>
      <c r="V478" s="173"/>
      <c r="W478" s="173"/>
      <c r="X478" s="173"/>
      <c r="Y478" s="173"/>
      <c r="Z478" s="173"/>
    </row>
    <row r="479" customFormat="false" ht="12" hidden="false" customHeight="true" outlineLevel="0" collapsed="false">
      <c r="A479" s="188" t="n">
        <v>83</v>
      </c>
      <c r="B479" s="189" t="s">
        <v>1125</v>
      </c>
      <c r="C479" s="190" t="s">
        <v>1126</v>
      </c>
      <c r="D479" s="191" t="n">
        <f aca="false">D480+D484+D485+D488</f>
        <v>0</v>
      </c>
      <c r="E479" s="191" t="n">
        <f aca="false">E480+E484+E485+E488</f>
        <v>0</v>
      </c>
      <c r="F479" s="192" t="str">
        <f aca="false">IF(D479&lt;&gt;0,IF(E479/D479&gt;=100,"&gt;&gt;100",E479/D479*100),"-")</f>
        <v>-</v>
      </c>
      <c r="G479" s="173"/>
      <c r="H479" s="173"/>
      <c r="I479" s="173"/>
      <c r="J479" s="173"/>
      <c r="K479" s="173"/>
      <c r="L479" s="173"/>
      <c r="M479" s="173"/>
      <c r="N479" s="173"/>
      <c r="O479" s="173"/>
      <c r="P479" s="173"/>
      <c r="Q479" s="173"/>
      <c r="R479" s="173"/>
      <c r="S479" s="173"/>
      <c r="T479" s="173"/>
      <c r="U479" s="173"/>
      <c r="V479" s="173"/>
      <c r="W479" s="173"/>
      <c r="X479" s="173"/>
      <c r="Y479" s="173"/>
      <c r="Z479" s="173"/>
    </row>
    <row r="480" customFormat="false" ht="12.75" hidden="false" customHeight="true" outlineLevel="0" collapsed="false">
      <c r="A480" s="188" t="n">
        <v>831</v>
      </c>
      <c r="B480" s="189" t="s">
        <v>1127</v>
      </c>
      <c r="C480" s="190" t="s">
        <v>1128</v>
      </c>
      <c r="D480" s="191" t="n">
        <f aca="false">SUM(D481:D483)</f>
        <v>0</v>
      </c>
      <c r="E480" s="191" t="n">
        <f aca="false">SUM(E481:E483)</f>
        <v>0</v>
      </c>
      <c r="F480" s="192" t="str">
        <f aca="false">IF(D480&lt;&gt;0,IF(E480/D480&gt;=100,"&gt;&gt;100",E480/D480*100),"-")</f>
        <v>-</v>
      </c>
      <c r="G480" s="173"/>
      <c r="H480" s="173"/>
      <c r="I480" s="173"/>
      <c r="J480" s="173"/>
      <c r="K480" s="173"/>
      <c r="L480" s="173"/>
      <c r="M480" s="173"/>
      <c r="N480" s="173"/>
      <c r="O480" s="173"/>
      <c r="P480" s="173"/>
      <c r="Q480" s="173"/>
      <c r="R480" s="173"/>
      <c r="S480" s="173"/>
      <c r="T480" s="173"/>
      <c r="U480" s="173"/>
      <c r="V480" s="173"/>
      <c r="W480" s="173"/>
      <c r="X480" s="173"/>
      <c r="Y480" s="173"/>
      <c r="Z480" s="173"/>
    </row>
    <row r="481" customFormat="false" ht="12" hidden="false" customHeight="true" outlineLevel="0" collapsed="false">
      <c r="A481" s="188" t="n">
        <v>8312</v>
      </c>
      <c r="B481" s="189" t="s">
        <v>1129</v>
      </c>
      <c r="C481" s="190" t="s">
        <v>1130</v>
      </c>
      <c r="D481" s="193" t="n">
        <v>0</v>
      </c>
      <c r="E481" s="193" t="n">
        <v>0</v>
      </c>
      <c r="F481" s="192" t="str">
        <f aca="false">IF(D481&lt;&gt;0,IF(E481/D481&gt;=100,"&gt;&gt;100",E481/D481*100),"-")</f>
        <v>-</v>
      </c>
      <c r="G481" s="173"/>
      <c r="H481" s="173"/>
      <c r="I481" s="173"/>
      <c r="J481" s="173"/>
      <c r="K481" s="173"/>
      <c r="L481" s="173"/>
      <c r="M481" s="173"/>
      <c r="N481" s="173"/>
      <c r="O481" s="173"/>
      <c r="P481" s="173"/>
      <c r="Q481" s="173"/>
      <c r="R481" s="173"/>
      <c r="S481" s="173"/>
      <c r="T481" s="173"/>
      <c r="U481" s="173"/>
      <c r="V481" s="173"/>
      <c r="W481" s="173"/>
      <c r="X481" s="173"/>
      <c r="Y481" s="173"/>
      <c r="Z481" s="173"/>
    </row>
    <row r="482" customFormat="false" ht="12.75" hidden="false" customHeight="true" outlineLevel="0" collapsed="false">
      <c r="A482" s="188" t="n">
        <v>8313</v>
      </c>
      <c r="B482" s="189" t="s">
        <v>1131</v>
      </c>
      <c r="C482" s="190" t="s">
        <v>1132</v>
      </c>
      <c r="D482" s="193" t="n">
        <v>0</v>
      </c>
      <c r="E482" s="193" t="n">
        <v>0</v>
      </c>
      <c r="F482" s="192" t="str">
        <f aca="false">IF(D482&lt;&gt;0,IF(E482/D482&gt;=100,"&gt;&gt;100",E482/D482*100),"-")</f>
        <v>-</v>
      </c>
      <c r="G482" s="173"/>
      <c r="H482" s="173"/>
      <c r="I482" s="173"/>
      <c r="J482" s="173"/>
      <c r="K482" s="173"/>
      <c r="L482" s="173"/>
      <c r="M482" s="173"/>
      <c r="N482" s="173"/>
      <c r="O482" s="173"/>
      <c r="P482" s="173"/>
      <c r="Q482" s="173"/>
      <c r="R482" s="173"/>
      <c r="S482" s="173"/>
      <c r="T482" s="173"/>
      <c r="U482" s="173"/>
      <c r="V482" s="173"/>
      <c r="W482" s="173"/>
      <c r="X482" s="173"/>
      <c r="Y482" s="173"/>
      <c r="Z482" s="173"/>
    </row>
    <row r="483" customFormat="false" ht="12.75" hidden="false" customHeight="true" outlineLevel="0" collapsed="false">
      <c r="A483" s="188" t="n">
        <v>8314</v>
      </c>
      <c r="B483" s="189" t="s">
        <v>1133</v>
      </c>
      <c r="C483" s="190" t="s">
        <v>1134</v>
      </c>
      <c r="D483" s="193" t="n">
        <v>0</v>
      </c>
      <c r="E483" s="193" t="n">
        <v>0</v>
      </c>
      <c r="F483" s="192" t="str">
        <f aca="false">IF(D483&lt;&gt;0,IF(E483/D483&gt;=100,"&gt;&gt;100",E483/D483*100),"-")</f>
        <v>-</v>
      </c>
      <c r="G483" s="173"/>
      <c r="H483" s="173"/>
      <c r="I483" s="173"/>
      <c r="J483" s="173"/>
      <c r="K483" s="173"/>
      <c r="L483" s="173"/>
      <c r="M483" s="173"/>
      <c r="N483" s="173"/>
      <c r="O483" s="173"/>
      <c r="P483" s="173"/>
      <c r="Q483" s="173"/>
      <c r="R483" s="173"/>
      <c r="S483" s="173"/>
      <c r="T483" s="173"/>
      <c r="U483" s="173"/>
      <c r="V483" s="173"/>
      <c r="W483" s="173"/>
      <c r="X483" s="173"/>
      <c r="Y483" s="173"/>
      <c r="Z483" s="173"/>
    </row>
    <row r="484" customFormat="false" ht="12.75" hidden="false" customHeight="true" outlineLevel="0" collapsed="false">
      <c r="A484" s="188" t="n">
        <v>832</v>
      </c>
      <c r="B484" s="194" t="s">
        <v>1135</v>
      </c>
      <c r="C484" s="190" t="s">
        <v>1136</v>
      </c>
      <c r="D484" s="193" t="n">
        <v>0</v>
      </c>
      <c r="E484" s="193" t="n">
        <v>0</v>
      </c>
      <c r="F484" s="192" t="str">
        <f aca="false">IF(D484&lt;&gt;0,IF(E484/D484&gt;=100,"&gt;&gt;100",E484/D484*100),"-")</f>
        <v>-</v>
      </c>
      <c r="G484" s="173"/>
      <c r="H484" s="173"/>
      <c r="I484" s="173"/>
      <c r="J484" s="173"/>
      <c r="K484" s="173"/>
      <c r="L484" s="173"/>
      <c r="M484" s="173"/>
      <c r="N484" s="173"/>
      <c r="O484" s="173"/>
      <c r="P484" s="173"/>
      <c r="Q484" s="173"/>
      <c r="R484" s="173"/>
      <c r="S484" s="173"/>
      <c r="T484" s="173"/>
      <c r="U484" s="173"/>
      <c r="V484" s="173"/>
      <c r="W484" s="173"/>
      <c r="X484" s="173"/>
      <c r="Y484" s="173"/>
      <c r="Z484" s="173"/>
    </row>
    <row r="485" customFormat="false" ht="12" hidden="false" customHeight="true" outlineLevel="0" collapsed="false">
      <c r="A485" s="188" t="n">
        <v>833</v>
      </c>
      <c r="B485" s="189" t="s">
        <v>1137</v>
      </c>
      <c r="C485" s="190" t="s">
        <v>1138</v>
      </c>
      <c r="D485" s="191" t="n">
        <f aca="false">SUM(D486:D487)</f>
        <v>0</v>
      </c>
      <c r="E485" s="191" t="n">
        <f aca="false">SUM(E486:E487)</f>
        <v>0</v>
      </c>
      <c r="F485" s="192" t="str">
        <f aca="false">IF(D485&lt;&gt;0,IF(E485/D485&gt;=100,"&gt;&gt;100",E485/D485*100),"-")</f>
        <v>-</v>
      </c>
      <c r="G485" s="173"/>
      <c r="H485" s="173"/>
      <c r="I485" s="173"/>
      <c r="J485" s="173"/>
      <c r="K485" s="173"/>
      <c r="L485" s="173"/>
      <c r="M485" s="173"/>
      <c r="N485" s="173"/>
      <c r="O485" s="173"/>
      <c r="P485" s="173"/>
      <c r="Q485" s="173"/>
      <c r="R485" s="173"/>
      <c r="S485" s="173"/>
      <c r="T485" s="173"/>
      <c r="U485" s="173"/>
      <c r="V485" s="173"/>
      <c r="W485" s="173"/>
      <c r="X485" s="173"/>
      <c r="Y485" s="173"/>
      <c r="Z485" s="173"/>
    </row>
    <row r="486" customFormat="false" ht="12.75" hidden="false" customHeight="true" outlineLevel="0" collapsed="false">
      <c r="A486" s="188" t="n">
        <v>8331</v>
      </c>
      <c r="B486" s="194" t="s">
        <v>1139</v>
      </c>
      <c r="C486" s="190" t="s">
        <v>1140</v>
      </c>
      <c r="D486" s="193" t="n">
        <v>0</v>
      </c>
      <c r="E486" s="193" t="n">
        <v>0</v>
      </c>
      <c r="F486" s="192" t="str">
        <f aca="false">IF(D486&lt;&gt;0,IF(E486/D486&gt;=100,"&gt;&gt;100",E486/D486*100),"-")</f>
        <v>-</v>
      </c>
      <c r="G486" s="173"/>
      <c r="H486" s="173"/>
      <c r="I486" s="173"/>
      <c r="J486" s="173"/>
      <c r="K486" s="173"/>
      <c r="L486" s="173"/>
      <c r="M486" s="173"/>
      <c r="N486" s="173"/>
      <c r="O486" s="173"/>
      <c r="P486" s="173"/>
      <c r="Q486" s="173"/>
      <c r="R486" s="173"/>
      <c r="S486" s="173"/>
      <c r="T486" s="173"/>
      <c r="U486" s="173"/>
      <c r="V486" s="173"/>
      <c r="W486" s="173"/>
      <c r="X486" s="173"/>
      <c r="Y486" s="173"/>
      <c r="Z486" s="173"/>
    </row>
    <row r="487" customFormat="false" ht="12.75" hidden="false" customHeight="true" outlineLevel="0" collapsed="false">
      <c r="A487" s="188" t="n">
        <v>8332</v>
      </c>
      <c r="B487" s="189" t="s">
        <v>1141</v>
      </c>
      <c r="C487" s="190" t="s">
        <v>1142</v>
      </c>
      <c r="D487" s="193" t="n">
        <v>0</v>
      </c>
      <c r="E487" s="193" t="n">
        <v>0</v>
      </c>
      <c r="F487" s="192" t="str">
        <f aca="false">IF(D487&lt;&gt;0,IF(E487/D487&gt;=100,"&gt;&gt;100",E487/D487*100),"-")</f>
        <v>-</v>
      </c>
      <c r="G487" s="173"/>
      <c r="H487" s="173"/>
      <c r="I487" s="173"/>
      <c r="J487" s="173"/>
      <c r="K487" s="173"/>
      <c r="L487" s="173"/>
      <c r="M487" s="173"/>
      <c r="N487" s="173"/>
      <c r="O487" s="173"/>
      <c r="P487" s="173"/>
      <c r="Q487" s="173"/>
      <c r="R487" s="173"/>
      <c r="S487" s="173"/>
      <c r="T487" s="173"/>
      <c r="U487" s="173"/>
      <c r="V487" s="173"/>
      <c r="W487" s="173"/>
      <c r="X487" s="173"/>
      <c r="Y487" s="173"/>
      <c r="Z487" s="173"/>
    </row>
    <row r="488" customFormat="false" ht="12.75" hidden="false" customHeight="true" outlineLevel="0" collapsed="false">
      <c r="A488" s="188" t="n">
        <v>834</v>
      </c>
      <c r="B488" s="189" t="s">
        <v>1143</v>
      </c>
      <c r="C488" s="190" t="s">
        <v>1144</v>
      </c>
      <c r="D488" s="191" t="n">
        <f aca="false">SUM(D489:D490)</f>
        <v>0</v>
      </c>
      <c r="E488" s="191" t="n">
        <f aca="false">SUM(E489:E490)</f>
        <v>0</v>
      </c>
      <c r="F488" s="192" t="str">
        <f aca="false">IF(D488&lt;&gt;0,IF(E488/D488&gt;=100,"&gt;&gt;100",E488/D488*100),"-")</f>
        <v>-</v>
      </c>
      <c r="G488" s="173"/>
      <c r="H488" s="173"/>
      <c r="I488" s="173"/>
      <c r="J488" s="173"/>
      <c r="K488" s="173"/>
      <c r="L488" s="173"/>
      <c r="M488" s="173"/>
      <c r="N488" s="173"/>
      <c r="O488" s="173"/>
      <c r="P488" s="173"/>
      <c r="Q488" s="173"/>
      <c r="R488" s="173"/>
      <c r="S488" s="173"/>
      <c r="T488" s="173"/>
      <c r="U488" s="173"/>
      <c r="V488" s="173"/>
      <c r="W488" s="173"/>
      <c r="X488" s="173"/>
      <c r="Y488" s="173"/>
      <c r="Z488" s="173"/>
    </row>
    <row r="489" customFormat="false" ht="12.75" hidden="false" customHeight="true" outlineLevel="0" collapsed="false">
      <c r="A489" s="188" t="n">
        <v>8341</v>
      </c>
      <c r="B489" s="189" t="s">
        <v>1145</v>
      </c>
      <c r="C489" s="190" t="s">
        <v>1146</v>
      </c>
      <c r="D489" s="193" t="n">
        <v>0</v>
      </c>
      <c r="E489" s="193" t="n">
        <v>0</v>
      </c>
      <c r="F489" s="192" t="str">
        <f aca="false">IF(D489&lt;&gt;0,IF(E489/D489&gt;=100,"&gt;&gt;100",E489/D489*100),"-")</f>
        <v>-</v>
      </c>
      <c r="G489" s="173"/>
      <c r="H489" s="173"/>
      <c r="I489" s="173"/>
      <c r="J489" s="173"/>
      <c r="K489" s="173"/>
      <c r="L489" s="173"/>
      <c r="M489" s="173"/>
      <c r="N489" s="173"/>
      <c r="O489" s="173"/>
      <c r="P489" s="173"/>
      <c r="Q489" s="173"/>
      <c r="R489" s="173"/>
      <c r="S489" s="173"/>
      <c r="T489" s="173"/>
      <c r="U489" s="173"/>
      <c r="V489" s="173"/>
      <c r="W489" s="173"/>
      <c r="X489" s="173"/>
      <c r="Y489" s="173"/>
      <c r="Z489" s="173"/>
    </row>
    <row r="490" customFormat="false" ht="12" hidden="false" customHeight="true" outlineLevel="0" collapsed="false">
      <c r="A490" s="188" t="n">
        <v>8342</v>
      </c>
      <c r="B490" s="189" t="s">
        <v>1147</v>
      </c>
      <c r="C490" s="190" t="s">
        <v>1148</v>
      </c>
      <c r="D490" s="193" t="n">
        <v>0</v>
      </c>
      <c r="E490" s="193" t="n">
        <v>0</v>
      </c>
      <c r="F490" s="192" t="str">
        <f aca="false">IF(D490&lt;&gt;0,IF(E490/D490&gt;=100,"&gt;&gt;100",E490/D490*100),"-")</f>
        <v>-</v>
      </c>
      <c r="G490" s="173"/>
      <c r="H490" s="173"/>
      <c r="I490" s="173"/>
      <c r="J490" s="173"/>
      <c r="K490" s="173"/>
      <c r="L490" s="173"/>
      <c r="M490" s="173"/>
      <c r="N490" s="173"/>
      <c r="O490" s="173"/>
      <c r="P490" s="173"/>
      <c r="Q490" s="173"/>
      <c r="R490" s="173"/>
      <c r="S490" s="173"/>
      <c r="T490" s="173"/>
      <c r="U490" s="173"/>
      <c r="V490" s="173"/>
      <c r="W490" s="173"/>
      <c r="X490" s="173"/>
      <c r="Y490" s="173"/>
      <c r="Z490" s="173"/>
    </row>
    <row r="491" customFormat="false" ht="12.75" hidden="false" customHeight="true" outlineLevel="0" collapsed="false">
      <c r="A491" s="188" t="n">
        <v>84</v>
      </c>
      <c r="B491" s="189" t="s">
        <v>1149</v>
      </c>
      <c r="C491" s="190" t="s">
        <v>1150</v>
      </c>
      <c r="D491" s="191" t="n">
        <f aca="false">D492+D497+D501+D502+D509+D514</f>
        <v>0</v>
      </c>
      <c r="E491" s="191" t="n">
        <f aca="false">E492+E497+E501+E502+E509+E514</f>
        <v>0</v>
      </c>
      <c r="F491" s="192" t="str">
        <f aca="false">IF(D491&lt;&gt;0,IF(E491/D491&gt;=100,"&gt;&gt;100",E491/D491*100),"-")</f>
        <v>-</v>
      </c>
      <c r="G491" s="173"/>
      <c r="H491" s="173"/>
      <c r="I491" s="173"/>
      <c r="J491" s="173"/>
      <c r="K491" s="173"/>
      <c r="L491" s="173"/>
      <c r="M491" s="173"/>
      <c r="N491" s="173"/>
      <c r="O491" s="173"/>
      <c r="P491" s="173"/>
      <c r="Q491" s="173"/>
      <c r="R491" s="173"/>
      <c r="S491" s="173"/>
      <c r="T491" s="173"/>
      <c r="U491" s="173"/>
      <c r="V491" s="173"/>
      <c r="W491" s="173"/>
      <c r="X491" s="173"/>
      <c r="Y491" s="173"/>
      <c r="Z491" s="173"/>
    </row>
    <row r="492" customFormat="false" ht="12.75" hidden="false" customHeight="true" outlineLevel="0" collapsed="false">
      <c r="A492" s="188" t="n">
        <v>841</v>
      </c>
      <c r="B492" s="189" t="s">
        <v>1151</v>
      </c>
      <c r="C492" s="190" t="s">
        <v>1152</v>
      </c>
      <c r="D492" s="191" t="n">
        <f aca="false">SUM(D493:D496)</f>
        <v>0</v>
      </c>
      <c r="E492" s="191" t="n">
        <f aca="false">SUM(E493:E496)</f>
        <v>0</v>
      </c>
      <c r="F492" s="192" t="str">
        <f aca="false">IF(D492&lt;&gt;0,IF(E492/D492&gt;=100,"&gt;&gt;100",E492/D492*100),"-")</f>
        <v>-</v>
      </c>
      <c r="G492" s="173"/>
      <c r="H492" s="173"/>
      <c r="I492" s="173"/>
      <c r="J492" s="173"/>
      <c r="K492" s="173"/>
      <c r="L492" s="173"/>
      <c r="M492" s="173"/>
      <c r="N492" s="173"/>
      <c r="O492" s="173"/>
      <c r="P492" s="173"/>
      <c r="Q492" s="173"/>
      <c r="R492" s="173"/>
      <c r="S492" s="173"/>
      <c r="T492" s="173"/>
      <c r="U492" s="173"/>
      <c r="V492" s="173"/>
      <c r="W492" s="173"/>
      <c r="X492" s="173"/>
      <c r="Y492" s="173"/>
      <c r="Z492" s="173"/>
    </row>
    <row r="493" customFormat="false" ht="12.75" hidden="false" customHeight="true" outlineLevel="0" collapsed="false">
      <c r="A493" s="188" t="n">
        <v>8413</v>
      </c>
      <c r="B493" s="189" t="s">
        <v>1153</v>
      </c>
      <c r="C493" s="190" t="s">
        <v>1154</v>
      </c>
      <c r="D493" s="193" t="n">
        <v>0</v>
      </c>
      <c r="E493" s="193" t="n">
        <v>0</v>
      </c>
      <c r="F493" s="192" t="str">
        <f aca="false">IF(D493&lt;&gt;0,IF(E493/D493&gt;=100,"&gt;&gt;100",E493/D493*100),"-")</f>
        <v>-</v>
      </c>
      <c r="G493" s="173"/>
      <c r="H493" s="173"/>
      <c r="I493" s="173"/>
      <c r="J493" s="173"/>
      <c r="K493" s="173"/>
      <c r="L493" s="173"/>
      <c r="M493" s="173"/>
      <c r="N493" s="173"/>
      <c r="O493" s="173"/>
      <c r="P493" s="173"/>
      <c r="Q493" s="173"/>
      <c r="R493" s="173"/>
      <c r="S493" s="173"/>
      <c r="T493" s="173"/>
      <c r="U493" s="173"/>
      <c r="V493" s="173"/>
      <c r="W493" s="173"/>
      <c r="X493" s="173"/>
      <c r="Y493" s="173"/>
      <c r="Z493" s="173"/>
    </row>
    <row r="494" customFormat="false" ht="12.75" hidden="false" customHeight="true" outlineLevel="0" collapsed="false">
      <c r="A494" s="188" t="n">
        <v>8414</v>
      </c>
      <c r="B494" s="189" t="s">
        <v>1155</v>
      </c>
      <c r="C494" s="190" t="s">
        <v>1156</v>
      </c>
      <c r="D494" s="193" t="n">
        <v>0</v>
      </c>
      <c r="E494" s="193" t="n">
        <v>0</v>
      </c>
      <c r="F494" s="192" t="str">
        <f aca="false">IF(D494&lt;&gt;0,IF(E494/D494&gt;=100,"&gt;&gt;100",E494/D494*100),"-")</f>
        <v>-</v>
      </c>
      <c r="G494" s="173"/>
      <c r="H494" s="173"/>
      <c r="I494" s="173"/>
      <c r="J494" s="173"/>
      <c r="K494" s="173"/>
      <c r="L494" s="173"/>
      <c r="M494" s="173"/>
      <c r="N494" s="173"/>
      <c r="O494" s="173"/>
      <c r="P494" s="173"/>
      <c r="Q494" s="173"/>
      <c r="R494" s="173"/>
      <c r="S494" s="173"/>
      <c r="T494" s="173"/>
      <c r="U494" s="173"/>
      <c r="V494" s="173"/>
      <c r="W494" s="173"/>
      <c r="X494" s="173"/>
      <c r="Y494" s="173"/>
      <c r="Z494" s="173"/>
    </row>
    <row r="495" customFormat="false" ht="12" hidden="false" customHeight="true" outlineLevel="0" collapsed="false">
      <c r="A495" s="188" t="n">
        <v>8415</v>
      </c>
      <c r="B495" s="189" t="s">
        <v>1157</v>
      </c>
      <c r="C495" s="190" t="s">
        <v>1158</v>
      </c>
      <c r="D495" s="193" t="n">
        <v>0</v>
      </c>
      <c r="E495" s="193" t="n">
        <v>0</v>
      </c>
      <c r="F495" s="192" t="str">
        <f aca="false">IF(D495&lt;&gt;0,IF(E495/D495&gt;=100,"&gt;&gt;100",E495/D495*100),"-")</f>
        <v>-</v>
      </c>
      <c r="G495" s="173"/>
      <c r="H495" s="173"/>
      <c r="I495" s="173"/>
      <c r="J495" s="173"/>
      <c r="K495" s="173"/>
      <c r="L495" s="173"/>
      <c r="M495" s="173"/>
      <c r="N495" s="173"/>
      <c r="O495" s="173"/>
      <c r="P495" s="173"/>
      <c r="Q495" s="173"/>
      <c r="R495" s="173"/>
      <c r="S495" s="173"/>
      <c r="T495" s="173"/>
      <c r="U495" s="173"/>
      <c r="V495" s="173"/>
      <c r="W495" s="173"/>
      <c r="X495" s="173"/>
      <c r="Y495" s="173"/>
      <c r="Z495" s="173"/>
    </row>
    <row r="496" customFormat="false" ht="12.75" hidden="false" customHeight="true" outlineLevel="0" collapsed="false">
      <c r="A496" s="188" t="n">
        <v>8416</v>
      </c>
      <c r="B496" s="189" t="s">
        <v>1159</v>
      </c>
      <c r="C496" s="190" t="s">
        <v>1160</v>
      </c>
      <c r="D496" s="193" t="n">
        <v>0</v>
      </c>
      <c r="E496" s="193" t="n">
        <v>0</v>
      </c>
      <c r="F496" s="192" t="str">
        <f aca="false">IF(D496&lt;&gt;0,IF(E496/D496&gt;=100,"&gt;&gt;100",E496/D496*100),"-")</f>
        <v>-</v>
      </c>
      <c r="G496" s="173"/>
      <c r="H496" s="173"/>
      <c r="I496" s="173"/>
      <c r="J496" s="173"/>
      <c r="K496" s="173"/>
      <c r="L496" s="173"/>
      <c r="M496" s="173"/>
      <c r="N496" s="173"/>
      <c r="O496" s="173"/>
      <c r="P496" s="173"/>
      <c r="Q496" s="173"/>
      <c r="R496" s="173"/>
      <c r="S496" s="173"/>
      <c r="T496" s="173"/>
      <c r="U496" s="173"/>
      <c r="V496" s="173"/>
      <c r="W496" s="173"/>
      <c r="X496" s="173"/>
      <c r="Y496" s="173"/>
      <c r="Z496" s="173"/>
    </row>
    <row r="497" customFormat="false" ht="12.75" hidden="false" customHeight="true" outlineLevel="0" collapsed="false">
      <c r="A497" s="188" t="n">
        <v>842</v>
      </c>
      <c r="B497" s="189" t="s">
        <v>1161</v>
      </c>
      <c r="C497" s="190" t="s">
        <v>1162</v>
      </c>
      <c r="D497" s="191" t="n">
        <f aca="false">SUM(D498:D500)</f>
        <v>0</v>
      </c>
      <c r="E497" s="191" t="n">
        <f aca="false">SUM(E498:E500)</f>
        <v>0</v>
      </c>
      <c r="F497" s="192" t="str">
        <f aca="false">IF(D497&lt;&gt;0,IF(E497/D497&gt;=100,"&gt;&gt;100",E497/D497*100),"-")</f>
        <v>-</v>
      </c>
      <c r="G497" s="173"/>
      <c r="H497" s="173"/>
      <c r="I497" s="173"/>
      <c r="J497" s="173"/>
      <c r="K497" s="173"/>
      <c r="L497" s="173"/>
      <c r="M497" s="173"/>
      <c r="N497" s="173"/>
      <c r="O497" s="173"/>
      <c r="P497" s="173"/>
      <c r="Q497" s="173"/>
      <c r="R497" s="173"/>
      <c r="S497" s="173"/>
      <c r="T497" s="173"/>
      <c r="U497" s="173"/>
      <c r="V497" s="173"/>
      <c r="W497" s="173"/>
      <c r="X497" s="173"/>
      <c r="Y497" s="173"/>
      <c r="Z497" s="173"/>
    </row>
    <row r="498" customFormat="false" ht="12" hidden="false" customHeight="true" outlineLevel="0" collapsed="false">
      <c r="A498" s="188" t="n">
        <v>8422</v>
      </c>
      <c r="B498" s="189" t="s">
        <v>1163</v>
      </c>
      <c r="C498" s="190" t="s">
        <v>1164</v>
      </c>
      <c r="D498" s="193" t="n">
        <v>0</v>
      </c>
      <c r="E498" s="193" t="n">
        <v>0</v>
      </c>
      <c r="F498" s="192" t="str">
        <f aca="false">IF(D498&lt;&gt;0,IF(E498/D498&gt;=100,"&gt;&gt;100",E498/D498*100),"-")</f>
        <v>-</v>
      </c>
      <c r="G498" s="173"/>
      <c r="H498" s="173"/>
      <c r="I498" s="173"/>
      <c r="J498" s="173"/>
      <c r="K498" s="173"/>
      <c r="L498" s="173"/>
      <c r="M498" s="173"/>
      <c r="N498" s="173"/>
      <c r="O498" s="173"/>
      <c r="P498" s="173"/>
      <c r="Q498" s="173"/>
      <c r="R498" s="173"/>
      <c r="S498" s="173"/>
      <c r="T498" s="173"/>
      <c r="U498" s="173"/>
      <c r="V498" s="173"/>
      <c r="W498" s="173"/>
      <c r="X498" s="173"/>
      <c r="Y498" s="173"/>
      <c r="Z498" s="173"/>
    </row>
    <row r="499" customFormat="false" ht="12.75" hidden="false" customHeight="true" outlineLevel="0" collapsed="false">
      <c r="A499" s="188" t="n">
        <v>8423</v>
      </c>
      <c r="B499" s="189" t="s">
        <v>1165</v>
      </c>
      <c r="C499" s="190" t="s">
        <v>1166</v>
      </c>
      <c r="D499" s="193" t="n">
        <v>0</v>
      </c>
      <c r="E499" s="193" t="n">
        <v>0</v>
      </c>
      <c r="F499" s="192" t="str">
        <f aca="false">IF(D499&lt;&gt;0,IF(E499/D499&gt;=100,"&gt;&gt;100",E499/D499*100),"-")</f>
        <v>-</v>
      </c>
      <c r="G499" s="173"/>
      <c r="H499" s="173"/>
      <c r="I499" s="173"/>
      <c r="J499" s="173"/>
      <c r="K499" s="173"/>
      <c r="L499" s="173"/>
      <c r="M499" s="173"/>
      <c r="N499" s="173"/>
      <c r="O499" s="173"/>
      <c r="P499" s="173"/>
      <c r="Q499" s="173"/>
      <c r="R499" s="173"/>
      <c r="S499" s="173"/>
      <c r="T499" s="173"/>
      <c r="U499" s="173"/>
      <c r="V499" s="173"/>
      <c r="W499" s="173"/>
      <c r="X499" s="173"/>
      <c r="Y499" s="173"/>
      <c r="Z499" s="173"/>
    </row>
    <row r="500" customFormat="false" ht="12.75" hidden="false" customHeight="true" outlineLevel="0" collapsed="false">
      <c r="A500" s="188" t="n">
        <v>8424</v>
      </c>
      <c r="B500" s="189" t="s">
        <v>1167</v>
      </c>
      <c r="C500" s="190" t="s">
        <v>1168</v>
      </c>
      <c r="D500" s="193" t="n">
        <v>0</v>
      </c>
      <c r="E500" s="193" t="n">
        <v>0</v>
      </c>
      <c r="F500" s="192" t="str">
        <f aca="false">IF(D500&lt;&gt;0,IF(E500/D500&gt;=100,"&gt;&gt;100",E500/D500*100),"-")</f>
        <v>-</v>
      </c>
      <c r="G500" s="173"/>
      <c r="H500" s="173"/>
      <c r="I500" s="173"/>
      <c r="J500" s="173"/>
      <c r="K500" s="173"/>
      <c r="L500" s="173"/>
      <c r="M500" s="173"/>
      <c r="N500" s="173"/>
      <c r="O500" s="173"/>
      <c r="P500" s="173"/>
      <c r="Q500" s="173"/>
      <c r="R500" s="173"/>
      <c r="S500" s="173"/>
      <c r="T500" s="173"/>
      <c r="U500" s="173"/>
      <c r="V500" s="173"/>
      <c r="W500" s="173"/>
      <c r="X500" s="173"/>
      <c r="Y500" s="173"/>
      <c r="Z500" s="173"/>
    </row>
    <row r="501" customFormat="false" ht="12.75" hidden="false" customHeight="true" outlineLevel="0" collapsed="false">
      <c r="A501" s="188" t="n">
        <v>843</v>
      </c>
      <c r="B501" s="189" t="s">
        <v>1169</v>
      </c>
      <c r="C501" s="190" t="s">
        <v>1170</v>
      </c>
      <c r="D501" s="193" t="n">
        <v>0</v>
      </c>
      <c r="E501" s="193" t="n">
        <v>0</v>
      </c>
      <c r="F501" s="192" t="str">
        <f aca="false">IF(D501&lt;&gt;0,IF(E501/D501&gt;=100,"&gt;&gt;100",E501/D501*100),"-")</f>
        <v>-</v>
      </c>
      <c r="G501" s="173"/>
      <c r="H501" s="173"/>
      <c r="I501" s="173"/>
      <c r="J501" s="173"/>
      <c r="K501" s="173"/>
      <c r="L501" s="173"/>
      <c r="M501" s="173"/>
      <c r="N501" s="173"/>
      <c r="O501" s="173"/>
      <c r="P501" s="173"/>
      <c r="Q501" s="173"/>
      <c r="R501" s="173"/>
      <c r="S501" s="173"/>
      <c r="T501" s="173"/>
      <c r="U501" s="173"/>
      <c r="V501" s="173"/>
      <c r="W501" s="173"/>
      <c r="X501" s="173"/>
      <c r="Y501" s="173"/>
      <c r="Z501" s="173"/>
    </row>
    <row r="502" customFormat="false" ht="12" hidden="false" customHeight="true" outlineLevel="0" collapsed="false">
      <c r="A502" s="188" t="n">
        <v>844</v>
      </c>
      <c r="B502" s="189" t="s">
        <v>1171</v>
      </c>
      <c r="C502" s="190" t="s">
        <v>1172</v>
      </c>
      <c r="D502" s="191" t="n">
        <f aca="false">SUM(D503:D508)</f>
        <v>0</v>
      </c>
      <c r="E502" s="191" t="n">
        <f aca="false">SUM(E503:E508)</f>
        <v>0</v>
      </c>
      <c r="F502" s="192" t="str">
        <f aca="false">IF(D502&lt;&gt;0,IF(E502/D502&gt;=100,"&gt;&gt;100",E502/D502*100),"-")</f>
        <v>-</v>
      </c>
      <c r="G502" s="173"/>
      <c r="H502" s="173"/>
      <c r="I502" s="173"/>
      <c r="J502" s="173"/>
      <c r="K502" s="173"/>
      <c r="L502" s="173"/>
      <c r="M502" s="173"/>
      <c r="N502" s="173"/>
      <c r="O502" s="173"/>
      <c r="P502" s="173"/>
      <c r="Q502" s="173"/>
      <c r="R502" s="173"/>
      <c r="S502" s="173"/>
      <c r="T502" s="173"/>
      <c r="U502" s="173"/>
      <c r="V502" s="173"/>
      <c r="W502" s="173"/>
      <c r="X502" s="173"/>
      <c r="Y502" s="173"/>
      <c r="Z502" s="173"/>
    </row>
    <row r="503" customFormat="false" ht="12.75" hidden="false" customHeight="true" outlineLevel="0" collapsed="false">
      <c r="A503" s="188" t="n">
        <v>8443</v>
      </c>
      <c r="B503" s="189" t="s">
        <v>1173</v>
      </c>
      <c r="C503" s="190" t="s">
        <v>1174</v>
      </c>
      <c r="D503" s="193" t="n">
        <v>0</v>
      </c>
      <c r="E503" s="193" t="n">
        <v>0</v>
      </c>
      <c r="F503" s="192" t="str">
        <f aca="false">IF(D503&lt;&gt;0,IF(E503/D503&gt;=100,"&gt;&gt;100",E503/D503*100),"-")</f>
        <v>-</v>
      </c>
      <c r="G503" s="173"/>
      <c r="H503" s="173"/>
      <c r="I503" s="173"/>
      <c r="J503" s="173"/>
      <c r="K503" s="173"/>
      <c r="L503" s="173"/>
      <c r="M503" s="173"/>
      <c r="N503" s="173"/>
      <c r="O503" s="173"/>
      <c r="P503" s="173"/>
      <c r="Q503" s="173"/>
      <c r="R503" s="173"/>
      <c r="S503" s="173"/>
      <c r="T503" s="173"/>
      <c r="U503" s="173"/>
      <c r="V503" s="173"/>
      <c r="W503" s="173"/>
      <c r="X503" s="173"/>
      <c r="Y503" s="173"/>
      <c r="Z503" s="173"/>
    </row>
    <row r="504" customFormat="false" ht="12.75" hidden="false" customHeight="true" outlineLevel="0" collapsed="false">
      <c r="A504" s="188" t="n">
        <v>8444</v>
      </c>
      <c r="B504" s="189" t="s">
        <v>1175</v>
      </c>
      <c r="C504" s="190" t="s">
        <v>1176</v>
      </c>
      <c r="D504" s="193" t="n">
        <v>0</v>
      </c>
      <c r="E504" s="193" t="n">
        <v>0</v>
      </c>
      <c r="F504" s="192" t="str">
        <f aca="false">IF(D504&lt;&gt;0,IF(E504/D504&gt;=100,"&gt;&gt;100",E504/D504*100),"-")</f>
        <v>-</v>
      </c>
      <c r="G504" s="173"/>
      <c r="H504" s="173"/>
      <c r="I504" s="173"/>
      <c r="J504" s="173"/>
      <c r="K504" s="173"/>
      <c r="L504" s="173"/>
      <c r="M504" s="173"/>
      <c r="N504" s="173"/>
      <c r="O504" s="173"/>
      <c r="P504" s="173"/>
      <c r="Q504" s="173"/>
      <c r="R504" s="173"/>
      <c r="S504" s="173"/>
      <c r="T504" s="173"/>
      <c r="U504" s="173"/>
      <c r="V504" s="173"/>
      <c r="W504" s="173"/>
      <c r="X504" s="173"/>
      <c r="Y504" s="173"/>
      <c r="Z504" s="173"/>
    </row>
    <row r="505" customFormat="false" ht="12.75" hidden="false" customHeight="true" outlineLevel="0" collapsed="false">
      <c r="A505" s="188" t="n">
        <v>8445</v>
      </c>
      <c r="B505" s="189" t="s">
        <v>1177</v>
      </c>
      <c r="C505" s="190" t="s">
        <v>1178</v>
      </c>
      <c r="D505" s="193" t="n">
        <v>0</v>
      </c>
      <c r="E505" s="193" t="n">
        <v>0</v>
      </c>
      <c r="F505" s="192" t="str">
        <f aca="false">IF(D505&lt;&gt;0,IF(E505/D505&gt;=100,"&gt;&gt;100",E505/D505*100),"-")</f>
        <v>-</v>
      </c>
      <c r="G505" s="173"/>
      <c r="H505" s="173"/>
      <c r="I505" s="173"/>
      <c r="J505" s="173"/>
      <c r="K505" s="173"/>
      <c r="L505" s="173"/>
      <c r="M505" s="173"/>
      <c r="N505" s="173"/>
      <c r="O505" s="173"/>
      <c r="P505" s="173"/>
      <c r="Q505" s="173"/>
      <c r="R505" s="173"/>
      <c r="S505" s="173"/>
      <c r="T505" s="173"/>
      <c r="U505" s="173"/>
      <c r="V505" s="173"/>
      <c r="W505" s="173"/>
      <c r="X505" s="173"/>
      <c r="Y505" s="173"/>
      <c r="Z505" s="173"/>
    </row>
    <row r="506" customFormat="false" ht="12.75" hidden="false" customHeight="true" outlineLevel="0" collapsed="false">
      <c r="A506" s="188" t="n">
        <v>8446</v>
      </c>
      <c r="B506" s="189" t="s">
        <v>1179</v>
      </c>
      <c r="C506" s="190" t="s">
        <v>1180</v>
      </c>
      <c r="D506" s="193" t="n">
        <v>0</v>
      </c>
      <c r="E506" s="193" t="n">
        <v>0</v>
      </c>
      <c r="F506" s="192" t="str">
        <f aca="false">IF(D506&lt;&gt;0,IF(E506/D506&gt;=100,"&gt;&gt;100",E506/D506*100),"-")</f>
        <v>-</v>
      </c>
      <c r="G506" s="173"/>
      <c r="H506" s="173"/>
      <c r="I506" s="173"/>
      <c r="J506" s="173"/>
      <c r="K506" s="173"/>
      <c r="L506" s="173"/>
      <c r="M506" s="173"/>
      <c r="N506" s="173"/>
      <c r="O506" s="173"/>
      <c r="P506" s="173"/>
      <c r="Q506" s="173"/>
      <c r="R506" s="173"/>
      <c r="S506" s="173"/>
      <c r="T506" s="173"/>
      <c r="U506" s="173"/>
      <c r="V506" s="173"/>
      <c r="W506" s="173"/>
      <c r="X506" s="173"/>
      <c r="Y506" s="173"/>
      <c r="Z506" s="173"/>
    </row>
    <row r="507" customFormat="false" ht="12.75" hidden="false" customHeight="true" outlineLevel="0" collapsed="false">
      <c r="A507" s="188" t="n">
        <v>8447</v>
      </c>
      <c r="B507" s="189" t="s">
        <v>1181</v>
      </c>
      <c r="C507" s="190" t="s">
        <v>1182</v>
      </c>
      <c r="D507" s="193" t="n">
        <v>0</v>
      </c>
      <c r="E507" s="193" t="n">
        <v>0</v>
      </c>
      <c r="F507" s="192" t="str">
        <f aca="false">IF(D507&lt;&gt;0,IF(E507/D507&gt;=100,"&gt;&gt;100",E507/D507*100),"-")</f>
        <v>-</v>
      </c>
      <c r="G507" s="173"/>
      <c r="H507" s="173"/>
      <c r="I507" s="173"/>
      <c r="J507" s="173"/>
      <c r="K507" s="173"/>
      <c r="L507" s="173"/>
      <c r="M507" s="173"/>
      <c r="N507" s="173"/>
      <c r="O507" s="173"/>
      <c r="P507" s="173"/>
      <c r="Q507" s="173"/>
      <c r="R507" s="173"/>
      <c r="S507" s="173"/>
      <c r="T507" s="173"/>
      <c r="U507" s="173"/>
      <c r="V507" s="173"/>
      <c r="W507" s="173"/>
      <c r="X507" s="173"/>
      <c r="Y507" s="173"/>
      <c r="Z507" s="173"/>
    </row>
    <row r="508" customFormat="false" ht="12.75" hidden="false" customHeight="true" outlineLevel="0" collapsed="false">
      <c r="A508" s="188" t="n">
        <v>8448</v>
      </c>
      <c r="B508" s="189" t="s">
        <v>1183</v>
      </c>
      <c r="C508" s="190" t="s">
        <v>1184</v>
      </c>
      <c r="D508" s="193" t="n">
        <v>0</v>
      </c>
      <c r="E508" s="193" t="n">
        <v>0</v>
      </c>
      <c r="F508" s="192" t="str">
        <f aca="false">IF(D508&lt;&gt;0,IF(E508/D508&gt;=100,"&gt;&gt;100",E508/D508*100),"-")</f>
        <v>-</v>
      </c>
      <c r="G508" s="173"/>
      <c r="H508" s="173"/>
      <c r="I508" s="173"/>
      <c r="J508" s="173"/>
      <c r="K508" s="173"/>
      <c r="L508" s="173"/>
      <c r="M508" s="173"/>
      <c r="N508" s="173"/>
      <c r="O508" s="173"/>
      <c r="P508" s="173"/>
      <c r="Q508" s="173"/>
      <c r="R508" s="173"/>
      <c r="S508" s="173"/>
      <c r="T508" s="173"/>
      <c r="U508" s="173"/>
      <c r="V508" s="173"/>
      <c r="W508" s="173"/>
      <c r="X508" s="173"/>
      <c r="Y508" s="173"/>
      <c r="Z508" s="173"/>
    </row>
    <row r="509" customFormat="false" ht="12.75" hidden="false" customHeight="true" outlineLevel="0" collapsed="false">
      <c r="A509" s="188" t="n">
        <v>845</v>
      </c>
      <c r="B509" s="194" t="s">
        <v>1185</v>
      </c>
      <c r="C509" s="190" t="s">
        <v>1186</v>
      </c>
      <c r="D509" s="191" t="n">
        <f aca="false">SUM(D510:D513)</f>
        <v>0</v>
      </c>
      <c r="E509" s="191" t="n">
        <f aca="false">SUM(E510:E513)</f>
        <v>0</v>
      </c>
      <c r="F509" s="192" t="str">
        <f aca="false">IF(D509&lt;&gt;0,IF(E509/D509&gt;=100,"&gt;&gt;100",E509/D509*100),"-")</f>
        <v>-</v>
      </c>
      <c r="G509" s="173"/>
      <c r="H509" s="173"/>
      <c r="I509" s="173"/>
      <c r="J509" s="173"/>
      <c r="K509" s="173"/>
      <c r="L509" s="173"/>
      <c r="M509" s="173"/>
      <c r="N509" s="173"/>
      <c r="O509" s="173"/>
      <c r="P509" s="173"/>
      <c r="Q509" s="173"/>
      <c r="R509" s="173"/>
      <c r="S509" s="173"/>
      <c r="T509" s="173"/>
      <c r="U509" s="173"/>
      <c r="V509" s="173"/>
      <c r="W509" s="173"/>
      <c r="X509" s="173"/>
      <c r="Y509" s="173"/>
      <c r="Z509" s="173"/>
    </row>
    <row r="510" customFormat="false" ht="12.75" hidden="false" customHeight="true" outlineLevel="0" collapsed="false">
      <c r="A510" s="188" t="n">
        <v>8453</v>
      </c>
      <c r="B510" s="189" t="s">
        <v>1187</v>
      </c>
      <c r="C510" s="190" t="s">
        <v>1188</v>
      </c>
      <c r="D510" s="193" t="n">
        <v>0</v>
      </c>
      <c r="E510" s="193" t="n">
        <v>0</v>
      </c>
      <c r="F510" s="192" t="str">
        <f aca="false">IF(D510&lt;&gt;0,IF(E510/D510&gt;=100,"&gt;&gt;100",E510/D510*100),"-")</f>
        <v>-</v>
      </c>
      <c r="G510" s="173"/>
      <c r="H510" s="173"/>
      <c r="I510" s="173"/>
      <c r="J510" s="173"/>
      <c r="K510" s="173"/>
      <c r="L510" s="173"/>
      <c r="M510" s="173"/>
      <c r="N510" s="173"/>
      <c r="O510" s="173"/>
      <c r="P510" s="173"/>
      <c r="Q510" s="173"/>
      <c r="R510" s="173"/>
      <c r="S510" s="173"/>
      <c r="T510" s="173"/>
      <c r="U510" s="173"/>
      <c r="V510" s="173"/>
      <c r="W510" s="173"/>
      <c r="X510" s="173"/>
      <c r="Y510" s="173"/>
      <c r="Z510" s="173"/>
    </row>
    <row r="511" customFormat="false" ht="12.75" hidden="false" customHeight="true" outlineLevel="0" collapsed="false">
      <c r="A511" s="188" t="n">
        <v>8454</v>
      </c>
      <c r="B511" s="189" t="s">
        <v>1189</v>
      </c>
      <c r="C511" s="190" t="s">
        <v>1190</v>
      </c>
      <c r="D511" s="193" t="n">
        <v>0</v>
      </c>
      <c r="E511" s="193" t="n">
        <v>0</v>
      </c>
      <c r="F511" s="192" t="str">
        <f aca="false">IF(D511&lt;&gt;0,IF(E511/D511&gt;=100,"&gt;&gt;100",E511/D511*100),"-")</f>
        <v>-</v>
      </c>
      <c r="G511" s="173"/>
      <c r="H511" s="173"/>
      <c r="I511" s="173"/>
      <c r="J511" s="173"/>
      <c r="K511" s="173"/>
      <c r="L511" s="173"/>
      <c r="M511" s="173"/>
      <c r="N511" s="173"/>
      <c r="O511" s="173"/>
      <c r="P511" s="173"/>
      <c r="Q511" s="173"/>
      <c r="R511" s="173"/>
      <c r="S511" s="173"/>
      <c r="T511" s="173"/>
      <c r="U511" s="173"/>
      <c r="V511" s="173"/>
      <c r="W511" s="173"/>
      <c r="X511" s="173"/>
      <c r="Y511" s="173"/>
      <c r="Z511" s="173"/>
    </row>
    <row r="512" customFormat="false" ht="12.75" hidden="false" customHeight="true" outlineLevel="0" collapsed="false">
      <c r="A512" s="188" t="n">
        <v>8455</v>
      </c>
      <c r="B512" s="189" t="s">
        <v>1191</v>
      </c>
      <c r="C512" s="190" t="s">
        <v>1192</v>
      </c>
      <c r="D512" s="193" t="n">
        <v>0</v>
      </c>
      <c r="E512" s="193" t="n">
        <v>0</v>
      </c>
      <c r="F512" s="192" t="str">
        <f aca="false">IF(D512&lt;&gt;0,IF(E512/D512&gt;=100,"&gt;&gt;100",E512/D512*100),"-")</f>
        <v>-</v>
      </c>
      <c r="G512" s="173"/>
      <c r="H512" s="173"/>
      <c r="I512" s="173"/>
      <c r="J512" s="173"/>
      <c r="K512" s="173"/>
      <c r="L512" s="173"/>
      <c r="M512" s="173"/>
      <c r="N512" s="173"/>
      <c r="O512" s="173"/>
      <c r="P512" s="173"/>
      <c r="Q512" s="173"/>
      <c r="R512" s="173"/>
      <c r="S512" s="173"/>
      <c r="T512" s="173"/>
      <c r="U512" s="173"/>
      <c r="V512" s="173"/>
      <c r="W512" s="173"/>
      <c r="X512" s="173"/>
      <c r="Y512" s="173"/>
      <c r="Z512" s="173"/>
    </row>
    <row r="513" customFormat="false" ht="12.75" hidden="false" customHeight="true" outlineLevel="0" collapsed="false">
      <c r="A513" s="188" t="n">
        <v>8456</v>
      </c>
      <c r="B513" s="189" t="s">
        <v>1193</v>
      </c>
      <c r="C513" s="190" t="s">
        <v>1194</v>
      </c>
      <c r="D513" s="193" t="n">
        <v>0</v>
      </c>
      <c r="E513" s="193" t="n">
        <v>0</v>
      </c>
      <c r="F513" s="192" t="str">
        <f aca="false">IF(D513&lt;&gt;0,IF(E513/D513&gt;=100,"&gt;&gt;100",E513/D513*100),"-")</f>
        <v>-</v>
      </c>
      <c r="G513" s="173"/>
      <c r="H513" s="173"/>
      <c r="I513" s="173"/>
      <c r="J513" s="173"/>
      <c r="K513" s="173"/>
      <c r="L513" s="173"/>
      <c r="M513" s="173"/>
      <c r="N513" s="173"/>
      <c r="O513" s="173"/>
      <c r="P513" s="173"/>
      <c r="Q513" s="173"/>
      <c r="R513" s="173"/>
      <c r="S513" s="173"/>
      <c r="T513" s="173"/>
      <c r="U513" s="173"/>
      <c r="V513" s="173"/>
      <c r="W513" s="173"/>
      <c r="X513" s="173"/>
      <c r="Y513" s="173"/>
      <c r="Z513" s="173"/>
    </row>
    <row r="514" customFormat="false" ht="12" hidden="false" customHeight="true" outlineLevel="0" collapsed="false">
      <c r="A514" s="188" t="n">
        <v>847</v>
      </c>
      <c r="B514" s="189" t="s">
        <v>1195</v>
      </c>
      <c r="C514" s="190" t="s">
        <v>1196</v>
      </c>
      <c r="D514" s="191" t="n">
        <f aca="false">SUM(D515:D521)</f>
        <v>0</v>
      </c>
      <c r="E514" s="191" t="n">
        <f aca="false">SUM(E515:E521)</f>
        <v>0</v>
      </c>
      <c r="F514" s="192" t="str">
        <f aca="false">IF(D514&lt;&gt;0,IF(E514/D514&gt;=100,"&gt;&gt;100",E514/D514*100),"-")</f>
        <v>-</v>
      </c>
      <c r="G514" s="173"/>
      <c r="H514" s="173"/>
      <c r="I514" s="173"/>
      <c r="J514" s="173"/>
      <c r="K514" s="173"/>
      <c r="L514" s="173"/>
      <c r="M514" s="173"/>
      <c r="N514" s="173"/>
      <c r="O514" s="173"/>
      <c r="P514" s="173"/>
      <c r="Q514" s="173"/>
      <c r="R514" s="173"/>
      <c r="S514" s="173"/>
      <c r="T514" s="173"/>
      <c r="U514" s="173"/>
      <c r="V514" s="173"/>
      <c r="W514" s="173"/>
      <c r="X514" s="173"/>
      <c r="Y514" s="173"/>
      <c r="Z514" s="173"/>
    </row>
    <row r="515" customFormat="false" ht="12.75" hidden="false" customHeight="true" outlineLevel="0" collapsed="false">
      <c r="A515" s="188" t="n">
        <v>8471</v>
      </c>
      <c r="B515" s="189" t="s">
        <v>1197</v>
      </c>
      <c r="C515" s="190" t="s">
        <v>1198</v>
      </c>
      <c r="D515" s="193" t="n">
        <v>0</v>
      </c>
      <c r="E515" s="193" t="n">
        <v>0</v>
      </c>
      <c r="F515" s="192" t="str">
        <f aca="false">IF(D515&lt;&gt;0,IF(E515/D515&gt;=100,"&gt;&gt;100",E515/D515*100),"-")</f>
        <v>-</v>
      </c>
      <c r="G515" s="173"/>
      <c r="H515" s="173"/>
      <c r="I515" s="173"/>
      <c r="J515" s="173"/>
      <c r="K515" s="173"/>
      <c r="L515" s="173"/>
      <c r="M515" s="173"/>
      <c r="N515" s="173"/>
      <c r="O515" s="173"/>
      <c r="P515" s="173"/>
      <c r="Q515" s="173"/>
      <c r="R515" s="173"/>
      <c r="S515" s="173"/>
      <c r="T515" s="173"/>
      <c r="U515" s="173"/>
      <c r="V515" s="173"/>
      <c r="W515" s="173"/>
      <c r="X515" s="173"/>
      <c r="Y515" s="173"/>
      <c r="Z515" s="173"/>
    </row>
    <row r="516" customFormat="false" ht="12.75" hidden="false" customHeight="true" outlineLevel="0" collapsed="false">
      <c r="A516" s="188" t="n">
        <v>8472</v>
      </c>
      <c r="B516" s="189" t="s">
        <v>1199</v>
      </c>
      <c r="C516" s="190" t="s">
        <v>1200</v>
      </c>
      <c r="D516" s="193" t="n">
        <v>0</v>
      </c>
      <c r="E516" s="193" t="n">
        <v>0</v>
      </c>
      <c r="F516" s="192" t="str">
        <f aca="false">IF(D516&lt;&gt;0,IF(E516/D516&gt;=100,"&gt;&gt;100",E516/D516*100),"-")</f>
        <v>-</v>
      </c>
      <c r="G516" s="173"/>
      <c r="H516" s="173"/>
      <c r="I516" s="173"/>
      <c r="J516" s="173"/>
      <c r="K516" s="173"/>
      <c r="L516" s="173"/>
      <c r="M516" s="173"/>
      <c r="N516" s="173"/>
      <c r="O516" s="173"/>
      <c r="P516" s="173"/>
      <c r="Q516" s="173"/>
      <c r="R516" s="173"/>
      <c r="S516" s="173"/>
      <c r="T516" s="173"/>
      <c r="U516" s="173"/>
      <c r="V516" s="173"/>
      <c r="W516" s="173"/>
      <c r="X516" s="173"/>
      <c r="Y516" s="173"/>
      <c r="Z516" s="173"/>
    </row>
    <row r="517" customFormat="false" ht="12.75" hidden="false" customHeight="true" outlineLevel="0" collapsed="false">
      <c r="A517" s="188" t="n">
        <v>8473</v>
      </c>
      <c r="B517" s="189" t="s">
        <v>1201</v>
      </c>
      <c r="C517" s="190" t="s">
        <v>1202</v>
      </c>
      <c r="D517" s="193" t="n">
        <v>0</v>
      </c>
      <c r="E517" s="193" t="n">
        <v>0</v>
      </c>
      <c r="F517" s="192" t="str">
        <f aca="false">IF(D517&lt;&gt;0,IF(E517/D517&gt;=100,"&gt;&gt;100",E517/D517*100),"-")</f>
        <v>-</v>
      </c>
      <c r="G517" s="173"/>
      <c r="H517" s="173"/>
      <c r="I517" s="173"/>
      <c r="J517" s="173"/>
      <c r="K517" s="173"/>
      <c r="L517" s="173"/>
      <c r="M517" s="173"/>
      <c r="N517" s="173"/>
      <c r="O517" s="173"/>
      <c r="P517" s="173"/>
      <c r="Q517" s="173"/>
      <c r="R517" s="173"/>
      <c r="S517" s="173"/>
      <c r="T517" s="173"/>
      <c r="U517" s="173"/>
      <c r="V517" s="173"/>
      <c r="W517" s="173"/>
      <c r="X517" s="173"/>
      <c r="Y517" s="173"/>
      <c r="Z517" s="173"/>
    </row>
    <row r="518" customFormat="false" ht="12.75" hidden="false" customHeight="true" outlineLevel="0" collapsed="false">
      <c r="A518" s="188" t="n">
        <v>8474</v>
      </c>
      <c r="B518" s="189" t="s">
        <v>1203</v>
      </c>
      <c r="C518" s="190" t="s">
        <v>1204</v>
      </c>
      <c r="D518" s="193" t="n">
        <v>0</v>
      </c>
      <c r="E518" s="193" t="n">
        <v>0</v>
      </c>
      <c r="F518" s="192" t="str">
        <f aca="false">IF(D518&lt;&gt;0,IF(E518/D518&gt;=100,"&gt;&gt;100",E518/D518*100),"-")</f>
        <v>-</v>
      </c>
      <c r="G518" s="173"/>
      <c r="H518" s="173"/>
      <c r="I518" s="173"/>
      <c r="J518" s="173"/>
      <c r="K518" s="173"/>
      <c r="L518" s="173"/>
      <c r="M518" s="173"/>
      <c r="N518" s="173"/>
      <c r="O518" s="173"/>
      <c r="P518" s="173"/>
      <c r="Q518" s="173"/>
      <c r="R518" s="173"/>
      <c r="S518" s="173"/>
      <c r="T518" s="173"/>
      <c r="U518" s="173"/>
      <c r="V518" s="173"/>
      <c r="W518" s="173"/>
      <c r="X518" s="173"/>
      <c r="Y518" s="173"/>
      <c r="Z518" s="173"/>
    </row>
    <row r="519" customFormat="false" ht="12.75" hidden="false" customHeight="true" outlineLevel="0" collapsed="false">
      <c r="A519" s="188" t="n">
        <v>8475</v>
      </c>
      <c r="B519" s="189" t="s">
        <v>1205</v>
      </c>
      <c r="C519" s="190" t="s">
        <v>1206</v>
      </c>
      <c r="D519" s="193" t="n">
        <v>0</v>
      </c>
      <c r="E519" s="193" t="n">
        <v>0</v>
      </c>
      <c r="F519" s="192" t="str">
        <f aca="false">IF(D519&lt;&gt;0,IF(E519/D519&gt;=100,"&gt;&gt;100",E519/D519*100),"-")</f>
        <v>-</v>
      </c>
      <c r="G519" s="173"/>
      <c r="H519" s="173"/>
      <c r="I519" s="173"/>
      <c r="J519" s="173"/>
      <c r="K519" s="173"/>
      <c r="L519" s="173"/>
      <c r="M519" s="173"/>
      <c r="N519" s="173"/>
      <c r="O519" s="173"/>
      <c r="P519" s="173"/>
      <c r="Q519" s="173"/>
      <c r="R519" s="173"/>
      <c r="S519" s="173"/>
      <c r="T519" s="173"/>
      <c r="U519" s="173"/>
      <c r="V519" s="173"/>
      <c r="W519" s="173"/>
      <c r="X519" s="173"/>
      <c r="Y519" s="173"/>
      <c r="Z519" s="173"/>
    </row>
    <row r="520" customFormat="false" ht="12.75" hidden="false" customHeight="true" outlineLevel="0" collapsed="false">
      <c r="A520" s="188" t="n">
        <v>8476</v>
      </c>
      <c r="B520" s="189" t="s">
        <v>1207</v>
      </c>
      <c r="C520" s="190" t="s">
        <v>1208</v>
      </c>
      <c r="D520" s="193" t="n">
        <v>0</v>
      </c>
      <c r="E520" s="193" t="n">
        <v>0</v>
      </c>
      <c r="F520" s="192" t="str">
        <f aca="false">IF(D520&lt;&gt;0,IF(E520/D520&gt;=100,"&gt;&gt;100",E520/D520*100),"-")</f>
        <v>-</v>
      </c>
      <c r="G520" s="173"/>
      <c r="H520" s="173"/>
      <c r="I520" s="173"/>
      <c r="J520" s="173"/>
      <c r="K520" s="173"/>
      <c r="L520" s="173"/>
      <c r="M520" s="173"/>
      <c r="N520" s="173"/>
      <c r="O520" s="173"/>
      <c r="P520" s="173"/>
      <c r="Q520" s="173"/>
      <c r="R520" s="173"/>
      <c r="S520" s="173"/>
      <c r="T520" s="173"/>
      <c r="U520" s="173"/>
      <c r="V520" s="173"/>
      <c r="W520" s="173"/>
      <c r="X520" s="173"/>
      <c r="Y520" s="173"/>
      <c r="Z520" s="173"/>
    </row>
    <row r="521" customFormat="false" ht="12.75" hidden="false" customHeight="true" outlineLevel="0" collapsed="false">
      <c r="A521" s="188" t="s">
        <v>1209</v>
      </c>
      <c r="B521" s="189" t="s">
        <v>1210</v>
      </c>
      <c r="C521" s="195" t="s">
        <v>1209</v>
      </c>
      <c r="D521" s="193" t="n">
        <v>0</v>
      </c>
      <c r="E521" s="193" t="n">
        <v>0</v>
      </c>
      <c r="F521" s="192" t="str">
        <f aca="false">IF(D521&lt;&gt;0,IF(E521/D521&gt;=100,"&gt;&gt;100",E521/D521*100),"-")</f>
        <v>-</v>
      </c>
      <c r="G521" s="173"/>
      <c r="H521" s="173"/>
      <c r="I521" s="173"/>
      <c r="J521" s="173"/>
      <c r="K521" s="173"/>
      <c r="L521" s="173"/>
      <c r="M521" s="173"/>
      <c r="N521" s="173"/>
      <c r="O521" s="173"/>
      <c r="P521" s="173"/>
      <c r="Q521" s="173"/>
      <c r="R521" s="173"/>
      <c r="S521" s="173"/>
      <c r="T521" s="173"/>
      <c r="U521" s="173"/>
      <c r="V521" s="173"/>
      <c r="W521" s="173"/>
      <c r="X521" s="173"/>
      <c r="Y521" s="173"/>
      <c r="Z521" s="173"/>
    </row>
    <row r="522" customFormat="false" ht="12.75" hidden="false" customHeight="true" outlineLevel="0" collapsed="false">
      <c r="A522" s="188" t="n">
        <v>85</v>
      </c>
      <c r="B522" s="189" t="s">
        <v>1211</v>
      </c>
      <c r="C522" s="190" t="s">
        <v>1212</v>
      </c>
      <c r="D522" s="191" t="n">
        <f aca="false">D523+D526+D529+D532</f>
        <v>0</v>
      </c>
      <c r="E522" s="191" t="n">
        <f aca="false">E523+E526+E529+E532</f>
        <v>0</v>
      </c>
      <c r="F522" s="192" t="str">
        <f aca="false">IF(D522&lt;&gt;0,IF(E522/D522&gt;=100,"&gt;&gt;100",E522/D522*100),"-")</f>
        <v>-</v>
      </c>
      <c r="G522" s="173"/>
      <c r="H522" s="173"/>
      <c r="I522" s="173"/>
      <c r="J522" s="173"/>
      <c r="K522" s="173"/>
      <c r="L522" s="173"/>
      <c r="M522" s="173"/>
      <c r="N522" s="173"/>
      <c r="O522" s="173"/>
      <c r="P522" s="173"/>
      <c r="Q522" s="173"/>
      <c r="R522" s="173"/>
      <c r="S522" s="173"/>
      <c r="T522" s="173"/>
      <c r="U522" s="173"/>
      <c r="V522" s="173"/>
      <c r="W522" s="173"/>
      <c r="X522" s="173"/>
      <c r="Y522" s="173"/>
      <c r="Z522" s="173"/>
    </row>
    <row r="523" customFormat="false" ht="12.75" hidden="false" customHeight="true" outlineLevel="0" collapsed="false">
      <c r="A523" s="188" t="n">
        <v>851</v>
      </c>
      <c r="B523" s="189" t="s">
        <v>1213</v>
      </c>
      <c r="C523" s="190" t="s">
        <v>1214</v>
      </c>
      <c r="D523" s="191" t="n">
        <f aca="false">SUM(D524:D525)</f>
        <v>0</v>
      </c>
      <c r="E523" s="191" t="n">
        <f aca="false">SUM(E524:E525)</f>
        <v>0</v>
      </c>
      <c r="F523" s="192" t="str">
        <f aca="false">IF(D523&lt;&gt;0,IF(E523/D523&gt;=100,"&gt;&gt;100",E523/D523*100),"-")</f>
        <v>-</v>
      </c>
      <c r="G523" s="173"/>
      <c r="H523" s="173"/>
      <c r="I523" s="173"/>
      <c r="J523" s="173"/>
      <c r="K523" s="173"/>
      <c r="L523" s="173"/>
      <c r="M523" s="173"/>
      <c r="N523" s="173"/>
      <c r="O523" s="173"/>
      <c r="P523" s="173"/>
      <c r="Q523" s="173"/>
      <c r="R523" s="173"/>
      <c r="S523" s="173"/>
      <c r="T523" s="173"/>
      <c r="U523" s="173"/>
      <c r="V523" s="173"/>
      <c r="W523" s="173"/>
      <c r="X523" s="173"/>
      <c r="Y523" s="173"/>
      <c r="Z523" s="173"/>
    </row>
    <row r="524" customFormat="false" ht="12.75" hidden="false" customHeight="true" outlineLevel="0" collapsed="false">
      <c r="A524" s="188" t="n">
        <v>8511</v>
      </c>
      <c r="B524" s="189" t="s">
        <v>1215</v>
      </c>
      <c r="C524" s="190" t="s">
        <v>1216</v>
      </c>
      <c r="D524" s="193" t="n">
        <v>0</v>
      </c>
      <c r="E524" s="193" t="n">
        <v>0</v>
      </c>
      <c r="F524" s="192" t="str">
        <f aca="false">IF(D524&lt;&gt;0,IF(E524/D524&gt;=100,"&gt;&gt;100",E524/D524*100),"-")</f>
        <v>-</v>
      </c>
      <c r="G524" s="173"/>
      <c r="H524" s="173"/>
      <c r="I524" s="173"/>
      <c r="J524" s="173"/>
      <c r="K524" s="173"/>
      <c r="L524" s="173"/>
      <c r="M524" s="173"/>
      <c r="N524" s="173"/>
      <c r="O524" s="173"/>
      <c r="P524" s="173"/>
      <c r="Q524" s="173"/>
      <c r="R524" s="173"/>
      <c r="S524" s="173"/>
      <c r="T524" s="173"/>
      <c r="U524" s="173"/>
      <c r="V524" s="173"/>
      <c r="W524" s="173"/>
      <c r="X524" s="173"/>
      <c r="Y524" s="173"/>
      <c r="Z524" s="173"/>
    </row>
    <row r="525" customFormat="false" ht="12.75" hidden="false" customHeight="true" outlineLevel="0" collapsed="false">
      <c r="A525" s="188" t="n">
        <v>8512</v>
      </c>
      <c r="B525" s="189" t="s">
        <v>1217</v>
      </c>
      <c r="C525" s="190" t="s">
        <v>1218</v>
      </c>
      <c r="D525" s="193" t="n">
        <v>0</v>
      </c>
      <c r="E525" s="193" t="n">
        <v>0</v>
      </c>
      <c r="F525" s="192" t="str">
        <f aca="false">IF(D525&lt;&gt;0,IF(E525/D525&gt;=100,"&gt;&gt;100",E525/D525*100),"-")</f>
        <v>-</v>
      </c>
      <c r="G525" s="173"/>
      <c r="H525" s="173"/>
      <c r="I525" s="173"/>
      <c r="J525" s="173"/>
      <c r="K525" s="173"/>
      <c r="L525" s="173"/>
      <c r="M525" s="173"/>
      <c r="N525" s="173"/>
      <c r="O525" s="173"/>
      <c r="P525" s="173"/>
      <c r="Q525" s="173"/>
      <c r="R525" s="173"/>
      <c r="S525" s="173"/>
      <c r="T525" s="173"/>
      <c r="U525" s="173"/>
      <c r="V525" s="173"/>
      <c r="W525" s="173"/>
      <c r="X525" s="173"/>
      <c r="Y525" s="173"/>
      <c r="Z525" s="173"/>
    </row>
    <row r="526" customFormat="false" ht="12.75" hidden="false" customHeight="true" outlineLevel="0" collapsed="false">
      <c r="A526" s="188" t="n">
        <v>852</v>
      </c>
      <c r="B526" s="189" t="s">
        <v>1219</v>
      </c>
      <c r="C526" s="190" t="s">
        <v>1220</v>
      </c>
      <c r="D526" s="191" t="n">
        <f aca="false">SUM(D527:D528)</f>
        <v>0</v>
      </c>
      <c r="E526" s="191" t="n">
        <f aca="false">SUM(E527:E528)</f>
        <v>0</v>
      </c>
      <c r="F526" s="192" t="str">
        <f aca="false">IF(D526&lt;&gt;0,IF(E526/D526&gt;=100,"&gt;&gt;100",E526/D526*100),"-")</f>
        <v>-</v>
      </c>
      <c r="G526" s="173"/>
      <c r="H526" s="173"/>
      <c r="I526" s="173"/>
      <c r="J526" s="173"/>
      <c r="K526" s="173"/>
      <c r="L526" s="173"/>
      <c r="M526" s="173"/>
      <c r="N526" s="173"/>
      <c r="O526" s="173"/>
      <c r="P526" s="173"/>
      <c r="Q526" s="173"/>
      <c r="R526" s="173"/>
      <c r="S526" s="173"/>
      <c r="T526" s="173"/>
      <c r="U526" s="173"/>
      <c r="V526" s="173"/>
      <c r="W526" s="173"/>
      <c r="X526" s="173"/>
      <c r="Y526" s="173"/>
      <c r="Z526" s="173"/>
    </row>
    <row r="527" customFormat="false" ht="12.75" hidden="false" customHeight="true" outlineLevel="0" collapsed="false">
      <c r="A527" s="188" t="n">
        <v>8521</v>
      </c>
      <c r="B527" s="189" t="s">
        <v>1221</v>
      </c>
      <c r="C527" s="190" t="s">
        <v>1222</v>
      </c>
      <c r="D527" s="193" t="n">
        <v>0</v>
      </c>
      <c r="E527" s="193" t="n">
        <v>0</v>
      </c>
      <c r="F527" s="192" t="str">
        <f aca="false">IF(D527&lt;&gt;0,IF(E527/D527&gt;=100,"&gt;&gt;100",E527/D527*100),"-")</f>
        <v>-</v>
      </c>
      <c r="G527" s="173"/>
      <c r="H527" s="173"/>
      <c r="I527" s="173"/>
      <c r="J527" s="173"/>
      <c r="K527" s="173"/>
      <c r="L527" s="173"/>
      <c r="M527" s="173"/>
      <c r="N527" s="173"/>
      <c r="O527" s="173"/>
      <c r="P527" s="173"/>
      <c r="Q527" s="173"/>
      <c r="R527" s="173"/>
      <c r="S527" s="173"/>
      <c r="T527" s="173"/>
      <c r="U527" s="173"/>
      <c r="V527" s="173"/>
      <c r="W527" s="173"/>
      <c r="X527" s="173"/>
      <c r="Y527" s="173"/>
      <c r="Z527" s="173"/>
    </row>
    <row r="528" customFormat="false" ht="12.75" hidden="false" customHeight="true" outlineLevel="0" collapsed="false">
      <c r="A528" s="188" t="n">
        <v>8522</v>
      </c>
      <c r="B528" s="189" t="s">
        <v>1223</v>
      </c>
      <c r="C528" s="190" t="s">
        <v>1224</v>
      </c>
      <c r="D528" s="193" t="n">
        <v>0</v>
      </c>
      <c r="E528" s="193" t="n">
        <v>0</v>
      </c>
      <c r="F528" s="192" t="str">
        <f aca="false">IF(D528&lt;&gt;0,IF(E528/D528&gt;=100,"&gt;&gt;100",E528/D528*100),"-")</f>
        <v>-</v>
      </c>
      <c r="G528" s="173"/>
      <c r="H528" s="173"/>
      <c r="I528" s="173"/>
      <c r="J528" s="173"/>
      <c r="K528" s="173"/>
      <c r="L528" s="173"/>
      <c r="M528" s="173"/>
      <c r="N528" s="173"/>
      <c r="O528" s="173"/>
      <c r="P528" s="173"/>
      <c r="Q528" s="173"/>
      <c r="R528" s="173"/>
      <c r="S528" s="173"/>
      <c r="T528" s="173"/>
      <c r="U528" s="173"/>
      <c r="V528" s="173"/>
      <c r="W528" s="173"/>
      <c r="X528" s="173"/>
      <c r="Y528" s="173"/>
      <c r="Z528" s="173"/>
    </row>
    <row r="529" customFormat="false" ht="12" hidden="false" customHeight="true" outlineLevel="0" collapsed="false">
      <c r="A529" s="188" t="n">
        <v>853</v>
      </c>
      <c r="B529" s="189" t="s">
        <v>1225</v>
      </c>
      <c r="C529" s="190" t="s">
        <v>1226</v>
      </c>
      <c r="D529" s="191" t="n">
        <f aca="false">SUM(D530:D531)</f>
        <v>0</v>
      </c>
      <c r="E529" s="191" t="n">
        <f aca="false">SUM(E530:E531)</f>
        <v>0</v>
      </c>
      <c r="F529" s="192" t="str">
        <f aca="false">IF(D529&lt;&gt;0,IF(E529/D529&gt;=100,"&gt;&gt;100",E529/D529*100),"-")</f>
        <v>-</v>
      </c>
      <c r="G529" s="173"/>
      <c r="H529" s="173"/>
      <c r="I529" s="173"/>
      <c r="J529" s="173"/>
      <c r="K529" s="173"/>
      <c r="L529" s="173"/>
      <c r="M529" s="173"/>
      <c r="N529" s="173"/>
      <c r="O529" s="173"/>
      <c r="P529" s="173"/>
      <c r="Q529" s="173"/>
      <c r="R529" s="173"/>
      <c r="S529" s="173"/>
      <c r="T529" s="173"/>
      <c r="U529" s="173"/>
      <c r="V529" s="173"/>
      <c r="W529" s="173"/>
      <c r="X529" s="173"/>
      <c r="Y529" s="173"/>
      <c r="Z529" s="173"/>
    </row>
    <row r="530" customFormat="false" ht="12" hidden="false" customHeight="true" outlineLevel="0" collapsed="false">
      <c r="A530" s="188" t="n">
        <v>8531</v>
      </c>
      <c r="B530" s="189" t="s">
        <v>1227</v>
      </c>
      <c r="C530" s="190" t="s">
        <v>1228</v>
      </c>
      <c r="D530" s="193" t="n">
        <v>0</v>
      </c>
      <c r="E530" s="193" t="n">
        <v>0</v>
      </c>
      <c r="F530" s="192" t="str">
        <f aca="false">IF(D530&lt;&gt;0,IF(E530/D530&gt;=100,"&gt;&gt;100",E530/D530*100),"-")</f>
        <v>-</v>
      </c>
      <c r="G530" s="173"/>
      <c r="H530" s="173"/>
      <c r="I530" s="173"/>
      <c r="J530" s="173"/>
      <c r="K530" s="173"/>
      <c r="L530" s="173"/>
      <c r="M530" s="173"/>
      <c r="N530" s="173"/>
      <c r="O530" s="173"/>
      <c r="P530" s="173"/>
      <c r="Q530" s="173"/>
      <c r="R530" s="173"/>
      <c r="S530" s="173"/>
      <c r="T530" s="173"/>
      <c r="U530" s="173"/>
      <c r="V530" s="173"/>
      <c r="W530" s="173"/>
      <c r="X530" s="173"/>
      <c r="Y530" s="173"/>
      <c r="Z530" s="173"/>
    </row>
    <row r="531" customFormat="false" ht="12.75" hidden="false" customHeight="true" outlineLevel="0" collapsed="false">
      <c r="A531" s="188" t="n">
        <v>8532</v>
      </c>
      <c r="B531" s="189" t="s">
        <v>1229</v>
      </c>
      <c r="C531" s="190" t="s">
        <v>1230</v>
      </c>
      <c r="D531" s="193" t="n">
        <v>0</v>
      </c>
      <c r="E531" s="193" t="n">
        <v>0</v>
      </c>
      <c r="F531" s="192" t="str">
        <f aca="false">IF(D531&lt;&gt;0,IF(E531/D531&gt;=100,"&gt;&gt;100",E531/D531*100),"-")</f>
        <v>-</v>
      </c>
      <c r="G531" s="173"/>
      <c r="H531" s="173"/>
      <c r="I531" s="173"/>
      <c r="J531" s="173"/>
      <c r="K531" s="173"/>
      <c r="L531" s="173"/>
      <c r="M531" s="173"/>
      <c r="N531" s="173"/>
      <c r="O531" s="173"/>
      <c r="P531" s="173"/>
      <c r="Q531" s="173"/>
      <c r="R531" s="173"/>
      <c r="S531" s="173"/>
      <c r="T531" s="173"/>
      <c r="U531" s="173"/>
      <c r="V531" s="173"/>
      <c r="W531" s="173"/>
      <c r="X531" s="173"/>
      <c r="Y531" s="173"/>
      <c r="Z531" s="173"/>
    </row>
    <row r="532" customFormat="false" ht="12.75" hidden="false" customHeight="true" outlineLevel="0" collapsed="false">
      <c r="A532" s="188" t="n">
        <v>854</v>
      </c>
      <c r="B532" s="189" t="s">
        <v>1231</v>
      </c>
      <c r="C532" s="190" t="s">
        <v>1232</v>
      </c>
      <c r="D532" s="191" t="n">
        <f aca="false">SUM(D533:D534)</f>
        <v>0</v>
      </c>
      <c r="E532" s="191" t="n">
        <f aca="false">SUM(E533:E534)</f>
        <v>0</v>
      </c>
      <c r="F532" s="192" t="str">
        <f aca="false">IF(D532&lt;&gt;0,IF(E532/D532&gt;=100,"&gt;&gt;100",E532/D532*100),"-")</f>
        <v>-</v>
      </c>
      <c r="G532" s="173"/>
      <c r="H532" s="173"/>
      <c r="I532" s="173"/>
      <c r="J532" s="173"/>
      <c r="K532" s="173"/>
      <c r="L532" s="173"/>
      <c r="M532" s="173"/>
      <c r="N532" s="173"/>
      <c r="O532" s="173"/>
      <c r="P532" s="173"/>
      <c r="Q532" s="173"/>
      <c r="R532" s="173"/>
      <c r="S532" s="173"/>
      <c r="T532" s="173"/>
      <c r="U532" s="173"/>
      <c r="V532" s="173"/>
      <c r="W532" s="173"/>
      <c r="X532" s="173"/>
      <c r="Y532" s="173"/>
      <c r="Z532" s="173"/>
    </row>
    <row r="533" customFormat="false" ht="12.75" hidden="false" customHeight="true" outlineLevel="0" collapsed="false">
      <c r="A533" s="188" t="n">
        <v>8541</v>
      </c>
      <c r="B533" s="189" t="s">
        <v>1233</v>
      </c>
      <c r="C533" s="190" t="s">
        <v>1234</v>
      </c>
      <c r="D533" s="193" t="n">
        <v>0</v>
      </c>
      <c r="E533" s="193" t="n">
        <v>0</v>
      </c>
      <c r="F533" s="192" t="str">
        <f aca="false">IF(D533&lt;&gt;0,IF(E533/D533&gt;=100,"&gt;&gt;100",E533/D533*100),"-")</f>
        <v>-</v>
      </c>
      <c r="G533" s="173"/>
      <c r="H533" s="173"/>
      <c r="I533" s="173"/>
      <c r="J533" s="173"/>
      <c r="K533" s="173"/>
      <c r="L533" s="173"/>
      <c r="M533" s="173"/>
      <c r="N533" s="173"/>
      <c r="O533" s="173"/>
      <c r="P533" s="173"/>
      <c r="Q533" s="173"/>
      <c r="R533" s="173"/>
      <c r="S533" s="173"/>
      <c r="T533" s="173"/>
      <c r="U533" s="173"/>
      <c r="V533" s="173"/>
      <c r="W533" s="173"/>
      <c r="X533" s="173"/>
      <c r="Y533" s="173"/>
      <c r="Z533" s="173"/>
    </row>
    <row r="534" customFormat="false" ht="12.75" hidden="false" customHeight="true" outlineLevel="0" collapsed="false">
      <c r="A534" s="188" t="n">
        <v>8542</v>
      </c>
      <c r="B534" s="189" t="s">
        <v>1235</v>
      </c>
      <c r="C534" s="190" t="s">
        <v>1236</v>
      </c>
      <c r="D534" s="193" t="n">
        <v>0</v>
      </c>
      <c r="E534" s="193" t="n">
        <v>0</v>
      </c>
      <c r="F534" s="192" t="str">
        <f aca="false">IF(D534&lt;&gt;0,IF(E534/D534&gt;=100,"&gt;&gt;100",E534/D534*100),"-")</f>
        <v>-</v>
      </c>
      <c r="G534" s="173"/>
      <c r="H534" s="173"/>
      <c r="I534" s="173"/>
      <c r="J534" s="173"/>
      <c r="K534" s="173"/>
      <c r="L534" s="173"/>
      <c r="M534" s="173"/>
      <c r="N534" s="173"/>
      <c r="O534" s="173"/>
      <c r="P534" s="173"/>
      <c r="Q534" s="173"/>
      <c r="R534" s="173"/>
      <c r="S534" s="173"/>
      <c r="T534" s="173"/>
      <c r="U534" s="173"/>
      <c r="V534" s="173"/>
      <c r="W534" s="173"/>
      <c r="X534" s="173"/>
      <c r="Y534" s="173"/>
      <c r="Z534" s="173"/>
    </row>
    <row r="535" customFormat="false" ht="12" hidden="false" customHeight="true" outlineLevel="0" collapsed="false">
      <c r="A535" s="188" t="n">
        <v>5</v>
      </c>
      <c r="B535" s="189" t="s">
        <v>1237</v>
      </c>
      <c r="C535" s="190" t="s">
        <v>1238</v>
      </c>
      <c r="D535" s="191" t="n">
        <f aca="false">D536+D571+D584+D597+D629</f>
        <v>0</v>
      </c>
      <c r="E535" s="191" t="n">
        <f aca="false">E536+E571+E584+E597+E629</f>
        <v>0</v>
      </c>
      <c r="F535" s="192" t="str">
        <f aca="false">IF(D535&lt;&gt;0,IF(E535/D535&gt;=100,"&gt;&gt;100",E535/D535*100),"-")</f>
        <v>-</v>
      </c>
      <c r="G535" s="173"/>
      <c r="H535" s="173"/>
      <c r="I535" s="173"/>
      <c r="J535" s="173"/>
      <c r="K535" s="173"/>
      <c r="L535" s="173"/>
      <c r="M535" s="173"/>
      <c r="N535" s="173"/>
      <c r="O535" s="173"/>
      <c r="P535" s="173"/>
      <c r="Q535" s="173"/>
      <c r="R535" s="173"/>
      <c r="S535" s="173"/>
      <c r="T535" s="173"/>
      <c r="U535" s="173"/>
      <c r="V535" s="173"/>
      <c r="W535" s="173"/>
      <c r="X535" s="173"/>
      <c r="Y535" s="173"/>
      <c r="Z535" s="173"/>
    </row>
    <row r="536" customFormat="false" ht="12" hidden="false" customHeight="true" outlineLevel="0" collapsed="false">
      <c r="A536" s="188" t="n">
        <v>51</v>
      </c>
      <c r="B536" s="189" t="s">
        <v>1239</v>
      </c>
      <c r="C536" s="190" t="s">
        <v>1240</v>
      </c>
      <c r="D536" s="191" t="n">
        <f aca="false">D537+D542+D545+D549+D550+D557+D562+D570</f>
        <v>0</v>
      </c>
      <c r="E536" s="191" t="n">
        <f aca="false">E537+E542+E545+E549+E550+E557+E562+E570</f>
        <v>0</v>
      </c>
      <c r="F536" s="192" t="str">
        <f aca="false">IF(D536&lt;&gt;0,IF(E536/D536&gt;=100,"&gt;&gt;100",E536/D536*100),"-")</f>
        <v>-</v>
      </c>
      <c r="G536" s="173"/>
      <c r="H536" s="173"/>
      <c r="I536" s="173"/>
      <c r="J536" s="173"/>
      <c r="K536" s="173"/>
      <c r="L536" s="173"/>
      <c r="M536" s="173"/>
      <c r="N536" s="173"/>
      <c r="O536" s="173"/>
      <c r="P536" s="173"/>
      <c r="Q536" s="173"/>
      <c r="R536" s="173"/>
      <c r="S536" s="173"/>
      <c r="T536" s="173"/>
      <c r="U536" s="173"/>
      <c r="V536" s="173"/>
      <c r="W536" s="173"/>
      <c r="X536" s="173"/>
      <c r="Y536" s="173"/>
      <c r="Z536" s="173"/>
    </row>
    <row r="537" customFormat="false" ht="12" hidden="false" customHeight="true" outlineLevel="0" collapsed="false">
      <c r="A537" s="188" t="n">
        <v>511</v>
      </c>
      <c r="B537" s="189" t="s">
        <v>1241</v>
      </c>
      <c r="C537" s="190" t="s">
        <v>1242</v>
      </c>
      <c r="D537" s="191" t="n">
        <f aca="false">SUM(D538:D541)</f>
        <v>0</v>
      </c>
      <c r="E537" s="191" t="n">
        <f aca="false">SUM(E538:E541)</f>
        <v>0</v>
      </c>
      <c r="F537" s="192" t="str">
        <f aca="false">IF(D537&lt;&gt;0,IF(E537/D537&gt;=100,"&gt;&gt;100",E537/D537*100),"-")</f>
        <v>-</v>
      </c>
      <c r="G537" s="173"/>
      <c r="H537" s="173"/>
      <c r="I537" s="173"/>
      <c r="J537" s="173"/>
      <c r="K537" s="173"/>
      <c r="L537" s="173"/>
      <c r="M537" s="173"/>
      <c r="N537" s="173"/>
      <c r="O537" s="173"/>
      <c r="P537" s="173"/>
      <c r="Q537" s="173"/>
      <c r="R537" s="173"/>
      <c r="S537" s="173"/>
      <c r="T537" s="173"/>
      <c r="U537" s="173"/>
      <c r="V537" s="173"/>
      <c r="W537" s="173"/>
      <c r="X537" s="173"/>
      <c r="Y537" s="173"/>
      <c r="Z537" s="173"/>
    </row>
    <row r="538" customFormat="false" ht="12" hidden="false" customHeight="true" outlineLevel="0" collapsed="false">
      <c r="A538" s="188" t="n">
        <v>5113</v>
      </c>
      <c r="B538" s="189" t="s">
        <v>1243</v>
      </c>
      <c r="C538" s="190" t="s">
        <v>1244</v>
      </c>
      <c r="D538" s="193" t="n">
        <v>0</v>
      </c>
      <c r="E538" s="193" t="n">
        <v>0</v>
      </c>
      <c r="F538" s="192" t="str">
        <f aca="false">IF(D538&lt;&gt;0,IF(E538/D538&gt;=100,"&gt;&gt;100",E538/D538*100),"-")</f>
        <v>-</v>
      </c>
      <c r="G538" s="173"/>
      <c r="H538" s="173"/>
      <c r="I538" s="173"/>
      <c r="J538" s="173"/>
      <c r="K538" s="173"/>
      <c r="L538" s="173"/>
      <c r="M538" s="173"/>
      <c r="N538" s="173"/>
      <c r="O538" s="173"/>
      <c r="P538" s="173"/>
      <c r="Q538" s="173"/>
      <c r="R538" s="173"/>
      <c r="S538" s="173"/>
      <c r="T538" s="173"/>
      <c r="U538" s="173"/>
      <c r="V538" s="173"/>
      <c r="W538" s="173"/>
      <c r="X538" s="173"/>
      <c r="Y538" s="173"/>
      <c r="Z538" s="173"/>
    </row>
    <row r="539" customFormat="false" ht="12.75" hidden="false" customHeight="true" outlineLevel="0" collapsed="false">
      <c r="A539" s="188" t="n">
        <v>5114</v>
      </c>
      <c r="B539" s="189" t="s">
        <v>1245</v>
      </c>
      <c r="C539" s="190" t="s">
        <v>1246</v>
      </c>
      <c r="D539" s="193" t="n">
        <v>0</v>
      </c>
      <c r="E539" s="193" t="n">
        <v>0</v>
      </c>
      <c r="F539" s="192" t="str">
        <f aca="false">IF(D539&lt;&gt;0,IF(E539/D539&gt;=100,"&gt;&gt;100",E539/D539*100),"-")</f>
        <v>-</v>
      </c>
      <c r="G539" s="173"/>
      <c r="H539" s="173"/>
      <c r="I539" s="173"/>
      <c r="J539" s="173"/>
      <c r="K539" s="173"/>
      <c r="L539" s="173"/>
      <c r="M539" s="173"/>
      <c r="N539" s="173"/>
      <c r="O539" s="173"/>
      <c r="P539" s="173"/>
      <c r="Q539" s="173"/>
      <c r="R539" s="173"/>
      <c r="S539" s="173"/>
      <c r="T539" s="173"/>
      <c r="U539" s="173"/>
      <c r="V539" s="173"/>
      <c r="W539" s="173"/>
      <c r="X539" s="173"/>
      <c r="Y539" s="173"/>
      <c r="Z539" s="173"/>
    </row>
    <row r="540" customFormat="false" ht="12.75" hidden="false" customHeight="true" outlineLevel="0" collapsed="false">
      <c r="A540" s="188" t="n">
        <v>5115</v>
      </c>
      <c r="B540" s="189" t="s">
        <v>1247</v>
      </c>
      <c r="C540" s="190" t="s">
        <v>1248</v>
      </c>
      <c r="D540" s="193" t="n">
        <v>0</v>
      </c>
      <c r="E540" s="193" t="n">
        <v>0</v>
      </c>
      <c r="F540" s="192" t="str">
        <f aca="false">IF(D540&lt;&gt;0,IF(E540/D540&gt;=100,"&gt;&gt;100",E540/D540*100),"-")</f>
        <v>-</v>
      </c>
      <c r="G540" s="173"/>
      <c r="H540" s="173"/>
      <c r="I540" s="173"/>
      <c r="J540" s="173"/>
      <c r="K540" s="173"/>
      <c r="L540" s="173"/>
      <c r="M540" s="173"/>
      <c r="N540" s="173"/>
      <c r="O540" s="173"/>
      <c r="P540" s="173"/>
      <c r="Q540" s="173"/>
      <c r="R540" s="173"/>
      <c r="S540" s="173"/>
      <c r="T540" s="173"/>
      <c r="U540" s="173"/>
      <c r="V540" s="173"/>
      <c r="W540" s="173"/>
      <c r="X540" s="173"/>
      <c r="Y540" s="173"/>
      <c r="Z540" s="173"/>
    </row>
    <row r="541" customFormat="false" ht="12.75" hidden="false" customHeight="true" outlineLevel="0" collapsed="false">
      <c r="A541" s="188" t="n">
        <v>5116</v>
      </c>
      <c r="B541" s="189" t="s">
        <v>1249</v>
      </c>
      <c r="C541" s="190" t="s">
        <v>1250</v>
      </c>
      <c r="D541" s="193" t="n">
        <v>0</v>
      </c>
      <c r="E541" s="193" t="n">
        <v>0</v>
      </c>
      <c r="F541" s="192" t="str">
        <f aca="false">IF(D541&lt;&gt;0,IF(E541/D541&gt;=100,"&gt;&gt;100",E541/D541*100),"-")</f>
        <v>-</v>
      </c>
      <c r="G541" s="173"/>
      <c r="H541" s="173"/>
      <c r="I541" s="173"/>
      <c r="J541" s="173"/>
      <c r="K541" s="173"/>
      <c r="L541" s="173"/>
      <c r="M541" s="173"/>
      <c r="N541" s="173"/>
      <c r="O541" s="173"/>
      <c r="P541" s="173"/>
      <c r="Q541" s="173"/>
      <c r="R541" s="173"/>
      <c r="S541" s="173"/>
      <c r="T541" s="173"/>
      <c r="U541" s="173"/>
      <c r="V541" s="173"/>
      <c r="W541" s="173"/>
      <c r="X541" s="173"/>
      <c r="Y541" s="173"/>
      <c r="Z541" s="173"/>
    </row>
    <row r="542" customFormat="false" ht="12.75" hidden="false" customHeight="true" outlineLevel="0" collapsed="false">
      <c r="A542" s="188" t="n">
        <v>512</v>
      </c>
      <c r="B542" s="194" t="s">
        <v>1251</v>
      </c>
      <c r="C542" s="190" t="s">
        <v>1252</v>
      </c>
      <c r="D542" s="191" t="n">
        <f aca="false">SUM(D543:D544)</f>
        <v>0</v>
      </c>
      <c r="E542" s="191" t="n">
        <f aca="false">SUM(E543:E544)</f>
        <v>0</v>
      </c>
      <c r="F542" s="192" t="str">
        <f aca="false">IF(D542&lt;&gt;0,IF(E542/D542&gt;=100,"&gt;&gt;100",E542/D542*100),"-")</f>
        <v>-</v>
      </c>
      <c r="G542" s="173"/>
      <c r="H542" s="173"/>
      <c r="I542" s="173"/>
      <c r="J542" s="173"/>
      <c r="K542" s="173"/>
      <c r="L542" s="173"/>
      <c r="M542" s="173"/>
      <c r="N542" s="173"/>
      <c r="O542" s="173"/>
      <c r="P542" s="173"/>
      <c r="Q542" s="173"/>
      <c r="R542" s="173"/>
      <c r="S542" s="173"/>
      <c r="T542" s="173"/>
      <c r="U542" s="173"/>
      <c r="V542" s="173"/>
      <c r="W542" s="173"/>
      <c r="X542" s="173"/>
      <c r="Y542" s="173"/>
      <c r="Z542" s="173"/>
    </row>
    <row r="543" customFormat="false" ht="12" hidden="false" customHeight="true" outlineLevel="0" collapsed="false">
      <c r="A543" s="188" t="n">
        <v>5121</v>
      </c>
      <c r="B543" s="189" t="s">
        <v>1253</v>
      </c>
      <c r="C543" s="190" t="s">
        <v>1254</v>
      </c>
      <c r="D543" s="193" t="n">
        <v>0</v>
      </c>
      <c r="E543" s="193" t="n">
        <v>0</v>
      </c>
      <c r="F543" s="192" t="str">
        <f aca="false">IF(D543&lt;&gt;0,IF(E543/D543&gt;=100,"&gt;&gt;100",E543/D543*100),"-")</f>
        <v>-</v>
      </c>
      <c r="G543" s="173"/>
      <c r="H543" s="173"/>
      <c r="I543" s="173"/>
      <c r="J543" s="173"/>
      <c r="K543" s="173"/>
      <c r="L543" s="173"/>
      <c r="M543" s="173"/>
      <c r="N543" s="173"/>
      <c r="O543" s="173"/>
      <c r="P543" s="173"/>
      <c r="Q543" s="173"/>
      <c r="R543" s="173"/>
      <c r="S543" s="173"/>
      <c r="T543" s="173"/>
      <c r="U543" s="173"/>
      <c r="V543" s="173"/>
      <c r="W543" s="173"/>
      <c r="X543" s="173"/>
      <c r="Y543" s="173"/>
      <c r="Z543" s="173"/>
    </row>
    <row r="544" customFormat="false" ht="12.75" hidden="false" customHeight="true" outlineLevel="0" collapsed="false">
      <c r="A544" s="188" t="n">
        <v>5122</v>
      </c>
      <c r="B544" s="189" t="s">
        <v>1255</v>
      </c>
      <c r="C544" s="190" t="s">
        <v>1256</v>
      </c>
      <c r="D544" s="193" t="n">
        <v>0</v>
      </c>
      <c r="E544" s="193" t="n">
        <v>0</v>
      </c>
      <c r="F544" s="192" t="str">
        <f aca="false">IF(D544&lt;&gt;0,IF(E544/D544&gt;=100,"&gt;&gt;100",E544/D544*100),"-")</f>
        <v>-</v>
      </c>
      <c r="G544" s="173"/>
      <c r="H544" s="173"/>
      <c r="I544" s="173"/>
      <c r="J544" s="173"/>
      <c r="K544" s="173"/>
      <c r="L544" s="173"/>
      <c r="M544" s="173"/>
      <c r="N544" s="173"/>
      <c r="O544" s="173"/>
      <c r="P544" s="173"/>
      <c r="Q544" s="173"/>
      <c r="R544" s="173"/>
      <c r="S544" s="173"/>
      <c r="T544" s="173"/>
      <c r="U544" s="173"/>
      <c r="V544" s="173"/>
      <c r="W544" s="173"/>
      <c r="X544" s="173"/>
      <c r="Y544" s="173"/>
      <c r="Z544" s="173"/>
    </row>
    <row r="545" customFormat="false" ht="12.75" hidden="false" customHeight="true" outlineLevel="0" collapsed="false">
      <c r="A545" s="188" t="n">
        <v>513</v>
      </c>
      <c r="B545" s="189" t="s">
        <v>1257</v>
      </c>
      <c r="C545" s="190" t="s">
        <v>1258</v>
      </c>
      <c r="D545" s="191" t="n">
        <f aca="false">SUM(D546:D548)</f>
        <v>0</v>
      </c>
      <c r="E545" s="191" t="n">
        <f aca="false">SUM(E546:E548)</f>
        <v>0</v>
      </c>
      <c r="F545" s="192" t="str">
        <f aca="false">IF(D545&lt;&gt;0,IF(E545/D545&gt;=100,"&gt;&gt;100",E545/D545*100),"-")</f>
        <v>-</v>
      </c>
      <c r="G545" s="173"/>
      <c r="H545" s="173"/>
      <c r="I545" s="173"/>
      <c r="J545" s="173"/>
      <c r="K545" s="173"/>
      <c r="L545" s="173"/>
      <c r="M545" s="173"/>
      <c r="N545" s="173"/>
      <c r="O545" s="173"/>
      <c r="P545" s="173"/>
      <c r="Q545" s="173"/>
      <c r="R545" s="173"/>
      <c r="S545" s="173"/>
      <c r="T545" s="173"/>
      <c r="U545" s="173"/>
      <c r="V545" s="173"/>
      <c r="W545" s="173"/>
      <c r="X545" s="173"/>
      <c r="Y545" s="173"/>
      <c r="Z545" s="173"/>
    </row>
    <row r="546" customFormat="false" ht="12" hidden="false" customHeight="true" outlineLevel="0" collapsed="false">
      <c r="A546" s="188" t="n">
        <v>5132</v>
      </c>
      <c r="B546" s="189" t="s">
        <v>1259</v>
      </c>
      <c r="C546" s="190" t="s">
        <v>1260</v>
      </c>
      <c r="D546" s="193" t="n">
        <v>0</v>
      </c>
      <c r="E546" s="193" t="n">
        <v>0</v>
      </c>
      <c r="F546" s="192" t="str">
        <f aca="false">IF(D546&lt;&gt;0,IF(E546/D546&gt;=100,"&gt;&gt;100",E546/D546*100),"-")</f>
        <v>-</v>
      </c>
      <c r="G546" s="173"/>
      <c r="H546" s="173"/>
      <c r="I546" s="173"/>
      <c r="J546" s="173"/>
      <c r="K546" s="173"/>
      <c r="L546" s="173"/>
      <c r="M546" s="173"/>
      <c r="N546" s="173"/>
      <c r="O546" s="173"/>
      <c r="P546" s="173"/>
      <c r="Q546" s="173"/>
      <c r="R546" s="173"/>
      <c r="S546" s="173"/>
      <c r="T546" s="173"/>
      <c r="U546" s="173"/>
      <c r="V546" s="173"/>
      <c r="W546" s="173"/>
      <c r="X546" s="173"/>
      <c r="Y546" s="173"/>
      <c r="Z546" s="173"/>
    </row>
    <row r="547" customFormat="false" ht="12.75" hidden="false" customHeight="true" outlineLevel="0" collapsed="false">
      <c r="A547" s="207" t="n">
        <v>5133</v>
      </c>
      <c r="B547" s="189" t="s">
        <v>1261</v>
      </c>
      <c r="C547" s="208" t="s">
        <v>1262</v>
      </c>
      <c r="D547" s="193" t="n">
        <v>0</v>
      </c>
      <c r="E547" s="193" t="n">
        <v>0</v>
      </c>
      <c r="F547" s="192" t="str">
        <f aca="false">IF(D547&lt;&gt;0,IF(E547/D547&gt;=100,"&gt;&gt;100",E547/D547*100),"-")</f>
        <v>-</v>
      </c>
      <c r="G547" s="173"/>
      <c r="H547" s="173"/>
      <c r="I547" s="173"/>
      <c r="J547" s="173"/>
      <c r="K547" s="173"/>
      <c r="L547" s="173"/>
      <c r="M547" s="173"/>
      <c r="N547" s="173"/>
      <c r="O547" s="173"/>
      <c r="P547" s="173"/>
      <c r="Q547" s="173"/>
      <c r="R547" s="173"/>
      <c r="S547" s="173"/>
      <c r="T547" s="173"/>
      <c r="U547" s="173"/>
      <c r="V547" s="173"/>
      <c r="W547" s="173"/>
      <c r="X547" s="173"/>
      <c r="Y547" s="173"/>
      <c r="Z547" s="173"/>
    </row>
    <row r="548" customFormat="false" ht="12.75" hidden="false" customHeight="true" outlineLevel="0" collapsed="false">
      <c r="A548" s="207" t="n">
        <v>5134</v>
      </c>
      <c r="B548" s="189" t="s">
        <v>1263</v>
      </c>
      <c r="C548" s="208" t="s">
        <v>1264</v>
      </c>
      <c r="D548" s="193" t="n">
        <v>0</v>
      </c>
      <c r="E548" s="193" t="n">
        <v>0</v>
      </c>
      <c r="F548" s="192" t="str">
        <f aca="false">IF(D548&lt;&gt;0,IF(E548/D548&gt;=100,"&gt;&gt;100",E548/D548*100),"-")</f>
        <v>-</v>
      </c>
      <c r="G548" s="173"/>
      <c r="H548" s="173"/>
      <c r="I548" s="173"/>
      <c r="J548" s="173"/>
      <c r="K548" s="173"/>
      <c r="L548" s="173"/>
      <c r="M548" s="173"/>
      <c r="N548" s="173"/>
      <c r="O548" s="173"/>
      <c r="P548" s="173"/>
      <c r="Q548" s="173"/>
      <c r="R548" s="173"/>
      <c r="S548" s="173"/>
      <c r="T548" s="173"/>
      <c r="U548" s="173"/>
      <c r="V548" s="173"/>
      <c r="W548" s="173"/>
      <c r="X548" s="173"/>
      <c r="Y548" s="173"/>
      <c r="Z548" s="173"/>
    </row>
    <row r="549" customFormat="false" ht="12.75" hidden="false" customHeight="true" outlineLevel="0" collapsed="false">
      <c r="A549" s="188" t="n">
        <v>514</v>
      </c>
      <c r="B549" s="194" t="s">
        <v>1265</v>
      </c>
      <c r="C549" s="190" t="s">
        <v>1266</v>
      </c>
      <c r="D549" s="193" t="n">
        <v>0</v>
      </c>
      <c r="E549" s="193" t="n">
        <v>0</v>
      </c>
      <c r="F549" s="192" t="str">
        <f aca="false">IF(D549&lt;&gt;0,IF(E549/D549&gt;=100,"&gt;&gt;100",E549/D549*100),"-")</f>
        <v>-</v>
      </c>
      <c r="G549" s="173"/>
      <c r="H549" s="173"/>
      <c r="I549" s="173"/>
      <c r="J549" s="173"/>
      <c r="K549" s="173"/>
      <c r="L549" s="173"/>
      <c r="M549" s="173"/>
      <c r="N549" s="173"/>
      <c r="O549" s="173"/>
      <c r="P549" s="173"/>
      <c r="Q549" s="173"/>
      <c r="R549" s="173"/>
      <c r="S549" s="173"/>
      <c r="T549" s="173"/>
      <c r="U549" s="173"/>
      <c r="V549" s="173"/>
      <c r="W549" s="173"/>
      <c r="X549" s="173"/>
      <c r="Y549" s="173"/>
      <c r="Z549" s="173"/>
    </row>
    <row r="550" customFormat="false" ht="12" hidden="false" customHeight="true" outlineLevel="0" collapsed="false">
      <c r="A550" s="188" t="n">
        <v>515</v>
      </c>
      <c r="B550" s="189" t="s">
        <v>1267</v>
      </c>
      <c r="C550" s="190" t="s">
        <v>1268</v>
      </c>
      <c r="D550" s="191" t="n">
        <f aca="false">SUM(D551:D556)</f>
        <v>0</v>
      </c>
      <c r="E550" s="191" t="n">
        <f aca="false">SUM(E551:E556)</f>
        <v>0</v>
      </c>
      <c r="F550" s="192" t="str">
        <f aca="false">IF(D550&lt;&gt;0,IF(E550/D550&gt;=100,"&gt;&gt;100",E550/D550*100),"-")</f>
        <v>-</v>
      </c>
      <c r="G550" s="173"/>
      <c r="H550" s="173"/>
      <c r="I550" s="173"/>
      <c r="J550" s="173"/>
      <c r="K550" s="173"/>
      <c r="L550" s="173"/>
      <c r="M550" s="173"/>
      <c r="N550" s="173"/>
      <c r="O550" s="173"/>
      <c r="P550" s="173"/>
      <c r="Q550" s="173"/>
      <c r="R550" s="173"/>
      <c r="S550" s="173"/>
      <c r="T550" s="173"/>
      <c r="U550" s="173"/>
      <c r="V550" s="173"/>
      <c r="W550" s="173"/>
      <c r="X550" s="173"/>
      <c r="Y550" s="173"/>
      <c r="Z550" s="173"/>
    </row>
    <row r="551" customFormat="false" ht="12.75" hidden="false" customHeight="true" outlineLevel="0" collapsed="false">
      <c r="A551" s="188" t="n">
        <v>5153</v>
      </c>
      <c r="B551" s="189" t="s">
        <v>1269</v>
      </c>
      <c r="C551" s="190" t="s">
        <v>1270</v>
      </c>
      <c r="D551" s="193" t="n">
        <v>0</v>
      </c>
      <c r="E551" s="193" t="n">
        <v>0</v>
      </c>
      <c r="F551" s="192" t="str">
        <f aca="false">IF(D551&lt;&gt;0,IF(E551/D551&gt;=100,"&gt;&gt;100",E551/D551*100),"-")</f>
        <v>-</v>
      </c>
      <c r="G551" s="173"/>
      <c r="H551" s="173"/>
      <c r="I551" s="173"/>
      <c r="J551" s="173"/>
      <c r="K551" s="173"/>
      <c r="L551" s="173"/>
      <c r="M551" s="173"/>
      <c r="N551" s="173"/>
      <c r="O551" s="173"/>
      <c r="P551" s="173"/>
      <c r="Q551" s="173"/>
      <c r="R551" s="173"/>
      <c r="S551" s="173"/>
      <c r="T551" s="173"/>
      <c r="U551" s="173"/>
      <c r="V551" s="173"/>
      <c r="W551" s="173"/>
      <c r="X551" s="173"/>
      <c r="Y551" s="173"/>
      <c r="Z551" s="173"/>
    </row>
    <row r="552" customFormat="false" ht="12.75" hidden="false" customHeight="true" outlineLevel="0" collapsed="false">
      <c r="A552" s="188" t="n">
        <v>5154</v>
      </c>
      <c r="B552" s="189" t="s">
        <v>1271</v>
      </c>
      <c r="C552" s="190" t="s">
        <v>1272</v>
      </c>
      <c r="D552" s="193" t="n">
        <v>0</v>
      </c>
      <c r="E552" s="193" t="n">
        <v>0</v>
      </c>
      <c r="F552" s="192" t="str">
        <f aca="false">IF(D552&lt;&gt;0,IF(E552/D552&gt;=100,"&gt;&gt;100",E552/D552*100),"-")</f>
        <v>-</v>
      </c>
      <c r="G552" s="173"/>
      <c r="H552" s="173"/>
      <c r="I552" s="173"/>
      <c r="J552" s="173"/>
      <c r="K552" s="173"/>
      <c r="L552" s="173"/>
      <c r="M552" s="173"/>
      <c r="N552" s="173"/>
      <c r="O552" s="173"/>
      <c r="P552" s="173"/>
      <c r="Q552" s="173"/>
      <c r="R552" s="173"/>
      <c r="S552" s="173"/>
      <c r="T552" s="173"/>
      <c r="U552" s="173"/>
      <c r="V552" s="173"/>
      <c r="W552" s="173"/>
      <c r="X552" s="173"/>
      <c r="Y552" s="173"/>
      <c r="Z552" s="173"/>
    </row>
    <row r="553" customFormat="false" ht="12.75" hidden="false" customHeight="true" outlineLevel="0" collapsed="false">
      <c r="A553" s="188" t="n">
        <v>5155</v>
      </c>
      <c r="B553" s="189" t="s">
        <v>1273</v>
      </c>
      <c r="C553" s="190" t="s">
        <v>1274</v>
      </c>
      <c r="D553" s="193" t="n">
        <v>0</v>
      </c>
      <c r="E553" s="193" t="n">
        <v>0</v>
      </c>
      <c r="F553" s="192" t="str">
        <f aca="false">IF(D553&lt;&gt;0,IF(E553/D553&gt;=100,"&gt;&gt;100",E553/D553*100),"-")</f>
        <v>-</v>
      </c>
      <c r="G553" s="173"/>
      <c r="H553" s="173"/>
      <c r="I553" s="173"/>
      <c r="J553" s="173"/>
      <c r="K553" s="173"/>
      <c r="L553" s="173"/>
      <c r="M553" s="173"/>
      <c r="N553" s="173"/>
      <c r="O553" s="173"/>
      <c r="P553" s="173"/>
      <c r="Q553" s="173"/>
      <c r="R553" s="173"/>
      <c r="S553" s="173"/>
      <c r="T553" s="173"/>
      <c r="U553" s="173"/>
      <c r="V553" s="173"/>
      <c r="W553" s="173"/>
      <c r="X553" s="173"/>
      <c r="Y553" s="173"/>
      <c r="Z553" s="173"/>
    </row>
    <row r="554" customFormat="false" ht="12.75" hidden="false" customHeight="true" outlineLevel="0" collapsed="false">
      <c r="A554" s="188" t="n">
        <v>5156</v>
      </c>
      <c r="B554" s="189" t="s">
        <v>1275</v>
      </c>
      <c r="C554" s="190" t="s">
        <v>1276</v>
      </c>
      <c r="D554" s="193" t="n">
        <v>0</v>
      </c>
      <c r="E554" s="193" t="n">
        <v>0</v>
      </c>
      <c r="F554" s="192" t="str">
        <f aca="false">IF(D554&lt;&gt;0,IF(E554/D554&gt;=100,"&gt;&gt;100",E554/D554*100),"-")</f>
        <v>-</v>
      </c>
      <c r="G554" s="173"/>
      <c r="H554" s="173"/>
      <c r="I554" s="173"/>
      <c r="J554" s="173"/>
      <c r="K554" s="173"/>
      <c r="L554" s="173"/>
      <c r="M554" s="173"/>
      <c r="N554" s="173"/>
      <c r="O554" s="173"/>
      <c r="P554" s="173"/>
      <c r="Q554" s="173"/>
      <c r="R554" s="173"/>
      <c r="S554" s="173"/>
      <c r="T554" s="173"/>
      <c r="U554" s="173"/>
      <c r="V554" s="173"/>
      <c r="W554" s="173"/>
      <c r="X554" s="173"/>
      <c r="Y554" s="173"/>
      <c r="Z554" s="173"/>
    </row>
    <row r="555" customFormat="false" ht="12.75" hidden="false" customHeight="true" outlineLevel="0" collapsed="false">
      <c r="A555" s="188" t="n">
        <v>5157</v>
      </c>
      <c r="B555" s="189" t="s">
        <v>1277</v>
      </c>
      <c r="C555" s="190" t="s">
        <v>1278</v>
      </c>
      <c r="D555" s="193" t="n">
        <v>0</v>
      </c>
      <c r="E555" s="193" t="n">
        <v>0</v>
      </c>
      <c r="F555" s="192" t="str">
        <f aca="false">IF(D555&lt;&gt;0,IF(E555/D555&gt;=100,"&gt;&gt;100",E555/D555*100),"-")</f>
        <v>-</v>
      </c>
      <c r="G555" s="173"/>
      <c r="H555" s="173"/>
      <c r="I555" s="173"/>
      <c r="J555" s="173"/>
      <c r="K555" s="173"/>
      <c r="L555" s="173"/>
      <c r="M555" s="173"/>
      <c r="N555" s="173"/>
      <c r="O555" s="173"/>
      <c r="P555" s="173"/>
      <c r="Q555" s="173"/>
      <c r="R555" s="173"/>
      <c r="S555" s="173"/>
      <c r="T555" s="173"/>
      <c r="U555" s="173"/>
      <c r="V555" s="173"/>
      <c r="W555" s="173"/>
      <c r="X555" s="173"/>
      <c r="Y555" s="173"/>
      <c r="Z555" s="173"/>
    </row>
    <row r="556" customFormat="false" ht="12.75" hidden="false" customHeight="true" outlineLevel="0" collapsed="false">
      <c r="A556" s="188" t="n">
        <v>5158</v>
      </c>
      <c r="B556" s="189" t="s">
        <v>1279</v>
      </c>
      <c r="C556" s="190" t="s">
        <v>1280</v>
      </c>
      <c r="D556" s="193" t="n">
        <v>0</v>
      </c>
      <c r="E556" s="193" t="n">
        <v>0</v>
      </c>
      <c r="F556" s="192" t="str">
        <f aca="false">IF(D556&lt;&gt;0,IF(E556/D556&gt;=100,"&gt;&gt;100",E556/D556*100),"-")</f>
        <v>-</v>
      </c>
      <c r="G556" s="173"/>
      <c r="H556" s="173"/>
      <c r="I556" s="173"/>
      <c r="J556" s="173"/>
      <c r="K556" s="173"/>
      <c r="L556" s="173"/>
      <c r="M556" s="173"/>
      <c r="N556" s="173"/>
      <c r="O556" s="173"/>
      <c r="P556" s="173"/>
      <c r="Q556" s="173"/>
      <c r="R556" s="173"/>
      <c r="S556" s="173"/>
      <c r="T556" s="173"/>
      <c r="U556" s="173"/>
      <c r="V556" s="173"/>
      <c r="W556" s="173"/>
      <c r="X556" s="173"/>
      <c r="Y556" s="173"/>
      <c r="Z556" s="173"/>
    </row>
    <row r="557" customFormat="false" ht="12.75" hidden="false" customHeight="true" outlineLevel="0" collapsed="false">
      <c r="A557" s="188" t="n">
        <v>516</v>
      </c>
      <c r="B557" s="194" t="s">
        <v>1281</v>
      </c>
      <c r="C557" s="190" t="s">
        <v>1282</v>
      </c>
      <c r="D557" s="191" t="n">
        <f aca="false">SUM(D558:D561)</f>
        <v>0</v>
      </c>
      <c r="E557" s="191" t="n">
        <f aca="false">SUM(E558:E561)</f>
        <v>0</v>
      </c>
      <c r="F557" s="192" t="str">
        <f aca="false">IF(D557&lt;&gt;0,IF(E557/D557&gt;=100,"&gt;&gt;100",E557/D557*100),"-")</f>
        <v>-</v>
      </c>
      <c r="G557" s="173"/>
      <c r="H557" s="173"/>
      <c r="I557" s="173"/>
      <c r="J557" s="173"/>
      <c r="K557" s="173"/>
      <c r="L557" s="173"/>
      <c r="M557" s="173"/>
      <c r="N557" s="173"/>
      <c r="O557" s="173"/>
      <c r="P557" s="173"/>
      <c r="Q557" s="173"/>
      <c r="R557" s="173"/>
      <c r="S557" s="173"/>
      <c r="T557" s="173"/>
      <c r="U557" s="173"/>
      <c r="V557" s="173"/>
      <c r="W557" s="173"/>
      <c r="X557" s="173"/>
      <c r="Y557" s="173"/>
      <c r="Z557" s="173"/>
    </row>
    <row r="558" customFormat="false" ht="12.75" hidden="false" customHeight="true" outlineLevel="0" collapsed="false">
      <c r="A558" s="188" t="n">
        <v>5163</v>
      </c>
      <c r="B558" s="189" t="s">
        <v>1283</v>
      </c>
      <c r="C558" s="190" t="s">
        <v>1284</v>
      </c>
      <c r="D558" s="193" t="n">
        <v>0</v>
      </c>
      <c r="E558" s="193" t="n">
        <v>0</v>
      </c>
      <c r="F558" s="192" t="str">
        <f aca="false">IF(D558&lt;&gt;0,IF(E558/D558&gt;=100,"&gt;&gt;100",E558/D558*100),"-")</f>
        <v>-</v>
      </c>
      <c r="G558" s="173"/>
      <c r="H558" s="173"/>
      <c r="I558" s="173"/>
      <c r="J558" s="173"/>
      <c r="K558" s="173"/>
      <c r="L558" s="173"/>
      <c r="M558" s="173"/>
      <c r="N558" s="173"/>
      <c r="O558" s="173"/>
      <c r="P558" s="173"/>
      <c r="Q558" s="173"/>
      <c r="R558" s="173"/>
      <c r="S558" s="173"/>
      <c r="T558" s="173"/>
      <c r="U558" s="173"/>
      <c r="V558" s="173"/>
      <c r="W558" s="173"/>
      <c r="X558" s="173"/>
      <c r="Y558" s="173"/>
      <c r="Z558" s="173"/>
    </row>
    <row r="559" customFormat="false" ht="12.75" hidden="false" customHeight="true" outlineLevel="0" collapsed="false">
      <c r="A559" s="188" t="n">
        <v>5164</v>
      </c>
      <c r="B559" s="189" t="s">
        <v>1285</v>
      </c>
      <c r="C559" s="190" t="s">
        <v>1286</v>
      </c>
      <c r="D559" s="193" t="n">
        <v>0</v>
      </c>
      <c r="E559" s="193" t="n">
        <v>0</v>
      </c>
      <c r="F559" s="192" t="str">
        <f aca="false">IF(D559&lt;&gt;0,IF(E559/D559&gt;=100,"&gt;&gt;100",E559/D559*100),"-")</f>
        <v>-</v>
      </c>
      <c r="G559" s="173"/>
      <c r="H559" s="173"/>
      <c r="I559" s="173"/>
      <c r="J559" s="173"/>
      <c r="K559" s="173"/>
      <c r="L559" s="173"/>
      <c r="M559" s="173"/>
      <c r="N559" s="173"/>
      <c r="O559" s="173"/>
      <c r="P559" s="173"/>
      <c r="Q559" s="173"/>
      <c r="R559" s="173"/>
      <c r="S559" s="173"/>
      <c r="T559" s="173"/>
      <c r="U559" s="173"/>
      <c r="V559" s="173"/>
      <c r="W559" s="173"/>
      <c r="X559" s="173"/>
      <c r="Y559" s="173"/>
      <c r="Z559" s="173"/>
    </row>
    <row r="560" customFormat="false" ht="12.75" hidden="false" customHeight="true" outlineLevel="0" collapsed="false">
      <c r="A560" s="188" t="n">
        <v>5165</v>
      </c>
      <c r="B560" s="189" t="s">
        <v>1287</v>
      </c>
      <c r="C560" s="190" t="s">
        <v>1288</v>
      </c>
      <c r="D560" s="193" t="n">
        <v>0</v>
      </c>
      <c r="E560" s="193" t="n">
        <v>0</v>
      </c>
      <c r="F560" s="192" t="str">
        <f aca="false">IF(D560&lt;&gt;0,IF(E560/D560&gt;=100,"&gt;&gt;100",E560/D560*100),"-")</f>
        <v>-</v>
      </c>
      <c r="G560" s="173"/>
      <c r="H560" s="173"/>
      <c r="I560" s="173"/>
      <c r="J560" s="173"/>
      <c r="K560" s="173"/>
      <c r="L560" s="173"/>
      <c r="M560" s="173"/>
      <c r="N560" s="173"/>
      <c r="O560" s="173"/>
      <c r="P560" s="173"/>
      <c r="Q560" s="173"/>
      <c r="R560" s="173"/>
      <c r="S560" s="173"/>
      <c r="T560" s="173"/>
      <c r="U560" s="173"/>
      <c r="V560" s="173"/>
      <c r="W560" s="173"/>
      <c r="X560" s="173"/>
      <c r="Y560" s="173"/>
      <c r="Z560" s="173"/>
    </row>
    <row r="561" customFormat="false" ht="12.75" hidden="false" customHeight="true" outlineLevel="0" collapsed="false">
      <c r="A561" s="188" t="n">
        <v>5166</v>
      </c>
      <c r="B561" s="189" t="s">
        <v>1289</v>
      </c>
      <c r="C561" s="190" t="s">
        <v>1290</v>
      </c>
      <c r="D561" s="193" t="n">
        <v>0</v>
      </c>
      <c r="E561" s="193" t="n">
        <v>0</v>
      </c>
      <c r="F561" s="192" t="str">
        <f aca="false">IF(D561&lt;&gt;0,IF(E561/D561&gt;=100,"&gt;&gt;100",E561/D561*100),"-")</f>
        <v>-</v>
      </c>
      <c r="G561" s="173"/>
      <c r="H561" s="173"/>
      <c r="I561" s="173"/>
      <c r="J561" s="173"/>
      <c r="K561" s="173"/>
      <c r="L561" s="173"/>
      <c r="M561" s="173"/>
      <c r="N561" s="173"/>
      <c r="O561" s="173"/>
      <c r="P561" s="173"/>
      <c r="Q561" s="173"/>
      <c r="R561" s="173"/>
      <c r="S561" s="173"/>
      <c r="T561" s="173"/>
      <c r="U561" s="173"/>
      <c r="V561" s="173"/>
      <c r="W561" s="173"/>
      <c r="X561" s="173"/>
      <c r="Y561" s="173"/>
      <c r="Z561" s="173"/>
    </row>
    <row r="562" customFormat="false" ht="12" hidden="false" customHeight="true" outlineLevel="0" collapsed="false">
      <c r="A562" s="188" t="n">
        <v>517</v>
      </c>
      <c r="B562" s="189" t="s">
        <v>1291</v>
      </c>
      <c r="C562" s="190" t="s">
        <v>1292</v>
      </c>
      <c r="D562" s="191" t="n">
        <f aca="false">SUM(D563:D569)</f>
        <v>0</v>
      </c>
      <c r="E562" s="191" t="n">
        <f aca="false">SUM(E563:E569)</f>
        <v>0</v>
      </c>
      <c r="F562" s="192" t="str">
        <f aca="false">IF(D562&lt;&gt;0,IF(E562/D562&gt;=100,"&gt;&gt;100",E562/D562*100),"-")</f>
        <v>-</v>
      </c>
      <c r="G562" s="173"/>
      <c r="H562" s="173"/>
      <c r="I562" s="173"/>
      <c r="J562" s="173"/>
      <c r="K562" s="173"/>
      <c r="L562" s="173"/>
      <c r="M562" s="173"/>
      <c r="N562" s="173"/>
      <c r="O562" s="173"/>
      <c r="P562" s="173"/>
      <c r="Q562" s="173"/>
      <c r="R562" s="173"/>
      <c r="S562" s="173"/>
      <c r="T562" s="173"/>
      <c r="U562" s="173"/>
      <c r="V562" s="173"/>
      <c r="W562" s="173"/>
      <c r="X562" s="173"/>
      <c r="Y562" s="173"/>
      <c r="Z562" s="173"/>
    </row>
    <row r="563" customFormat="false" ht="12.75" hidden="false" customHeight="true" outlineLevel="0" collapsed="false">
      <c r="A563" s="188" t="n">
        <v>5171</v>
      </c>
      <c r="B563" s="189" t="s">
        <v>1293</v>
      </c>
      <c r="C563" s="190" t="s">
        <v>1294</v>
      </c>
      <c r="D563" s="193" t="n">
        <v>0</v>
      </c>
      <c r="E563" s="193" t="n">
        <v>0</v>
      </c>
      <c r="F563" s="192" t="str">
        <f aca="false">IF(D563&lt;&gt;0,IF(E563/D563&gt;=100,"&gt;&gt;100",E563/D563*100),"-")</f>
        <v>-</v>
      </c>
      <c r="G563" s="173"/>
      <c r="H563" s="173"/>
      <c r="I563" s="173"/>
      <c r="J563" s="173"/>
      <c r="K563" s="173"/>
      <c r="L563" s="173"/>
      <c r="M563" s="173"/>
      <c r="N563" s="173"/>
      <c r="O563" s="173"/>
      <c r="P563" s="173"/>
      <c r="Q563" s="173"/>
      <c r="R563" s="173"/>
      <c r="S563" s="173"/>
      <c r="T563" s="173"/>
      <c r="U563" s="173"/>
      <c r="V563" s="173"/>
      <c r="W563" s="173"/>
      <c r="X563" s="173"/>
      <c r="Y563" s="173"/>
      <c r="Z563" s="173"/>
    </row>
    <row r="564" customFormat="false" ht="12.75" hidden="false" customHeight="true" outlineLevel="0" collapsed="false">
      <c r="A564" s="188" t="n">
        <v>5172</v>
      </c>
      <c r="B564" s="189" t="s">
        <v>1295</v>
      </c>
      <c r="C564" s="190" t="s">
        <v>1296</v>
      </c>
      <c r="D564" s="193" t="n">
        <v>0</v>
      </c>
      <c r="E564" s="193" t="n">
        <v>0</v>
      </c>
      <c r="F564" s="192" t="str">
        <f aca="false">IF(D564&lt;&gt;0,IF(E564/D564&gt;=100,"&gt;&gt;100",E564/D564*100),"-")</f>
        <v>-</v>
      </c>
      <c r="G564" s="173"/>
      <c r="H564" s="173"/>
      <c r="I564" s="173"/>
      <c r="J564" s="173"/>
      <c r="K564" s="173"/>
      <c r="L564" s="173"/>
      <c r="M564" s="173"/>
      <c r="N564" s="173"/>
      <c r="O564" s="173"/>
      <c r="P564" s="173"/>
      <c r="Q564" s="173"/>
      <c r="R564" s="173"/>
      <c r="S564" s="173"/>
      <c r="T564" s="173"/>
      <c r="U564" s="173"/>
      <c r="V564" s="173"/>
      <c r="W564" s="173"/>
      <c r="X564" s="173"/>
      <c r="Y564" s="173"/>
      <c r="Z564" s="173"/>
    </row>
    <row r="565" customFormat="false" ht="12.75" hidden="false" customHeight="true" outlineLevel="0" collapsed="false">
      <c r="A565" s="188" t="n">
        <v>5173</v>
      </c>
      <c r="B565" s="189" t="s">
        <v>1297</v>
      </c>
      <c r="C565" s="190" t="s">
        <v>1298</v>
      </c>
      <c r="D565" s="193" t="n">
        <v>0</v>
      </c>
      <c r="E565" s="193" t="n">
        <v>0</v>
      </c>
      <c r="F565" s="192" t="str">
        <f aca="false">IF(D565&lt;&gt;0,IF(E565/D565&gt;=100,"&gt;&gt;100",E565/D565*100),"-")</f>
        <v>-</v>
      </c>
      <c r="G565" s="173"/>
      <c r="H565" s="173"/>
      <c r="I565" s="173"/>
      <c r="J565" s="173"/>
      <c r="K565" s="173"/>
      <c r="L565" s="173"/>
      <c r="M565" s="173"/>
      <c r="N565" s="173"/>
      <c r="O565" s="173"/>
      <c r="P565" s="173"/>
      <c r="Q565" s="173"/>
      <c r="R565" s="173"/>
      <c r="S565" s="173"/>
      <c r="T565" s="173"/>
      <c r="U565" s="173"/>
      <c r="V565" s="173"/>
      <c r="W565" s="173"/>
      <c r="X565" s="173"/>
      <c r="Y565" s="173"/>
      <c r="Z565" s="173"/>
    </row>
    <row r="566" customFormat="false" ht="12.75" hidden="false" customHeight="true" outlineLevel="0" collapsed="false">
      <c r="A566" s="188" t="n">
        <v>5174</v>
      </c>
      <c r="B566" s="189" t="s">
        <v>1299</v>
      </c>
      <c r="C566" s="190" t="s">
        <v>1300</v>
      </c>
      <c r="D566" s="193" t="n">
        <v>0</v>
      </c>
      <c r="E566" s="193" t="n">
        <v>0</v>
      </c>
      <c r="F566" s="192" t="str">
        <f aca="false">IF(D566&lt;&gt;0,IF(E566/D566&gt;=100,"&gt;&gt;100",E566/D566*100),"-")</f>
        <v>-</v>
      </c>
      <c r="G566" s="173"/>
      <c r="H566" s="173"/>
      <c r="I566" s="173"/>
      <c r="J566" s="173"/>
      <c r="K566" s="173"/>
      <c r="L566" s="173"/>
      <c r="M566" s="173"/>
      <c r="N566" s="173"/>
      <c r="O566" s="173"/>
      <c r="P566" s="173"/>
      <c r="Q566" s="173"/>
      <c r="R566" s="173"/>
      <c r="S566" s="173"/>
      <c r="T566" s="173"/>
      <c r="U566" s="173"/>
      <c r="V566" s="173"/>
      <c r="W566" s="173"/>
      <c r="X566" s="173"/>
      <c r="Y566" s="173"/>
      <c r="Z566" s="173"/>
    </row>
    <row r="567" customFormat="false" ht="12.75" hidden="false" customHeight="true" outlineLevel="0" collapsed="false">
      <c r="A567" s="188" t="n">
        <v>5175</v>
      </c>
      <c r="B567" s="189" t="s">
        <v>1301</v>
      </c>
      <c r="C567" s="190" t="s">
        <v>1302</v>
      </c>
      <c r="D567" s="193" t="n">
        <v>0</v>
      </c>
      <c r="E567" s="193" t="n">
        <v>0</v>
      </c>
      <c r="F567" s="192" t="str">
        <f aca="false">IF(D567&lt;&gt;0,IF(E567/D567&gt;=100,"&gt;&gt;100",E567/D567*100),"-")</f>
        <v>-</v>
      </c>
      <c r="G567" s="173"/>
      <c r="H567" s="173"/>
      <c r="I567" s="173"/>
      <c r="J567" s="173"/>
      <c r="K567" s="173"/>
      <c r="L567" s="173"/>
      <c r="M567" s="173"/>
      <c r="N567" s="173"/>
      <c r="O567" s="173"/>
      <c r="P567" s="173"/>
      <c r="Q567" s="173"/>
      <c r="R567" s="173"/>
      <c r="S567" s="173"/>
      <c r="T567" s="173"/>
      <c r="U567" s="173"/>
      <c r="V567" s="173"/>
      <c r="W567" s="173"/>
      <c r="X567" s="173"/>
      <c r="Y567" s="173"/>
      <c r="Z567" s="173"/>
    </row>
    <row r="568" customFormat="false" ht="12.75" hidden="false" customHeight="true" outlineLevel="0" collapsed="false">
      <c r="A568" s="188" t="n">
        <v>5176</v>
      </c>
      <c r="B568" s="189" t="s">
        <v>1303</v>
      </c>
      <c r="C568" s="195" t="s">
        <v>1304</v>
      </c>
      <c r="D568" s="193" t="n">
        <v>0</v>
      </c>
      <c r="E568" s="193" t="n">
        <v>0</v>
      </c>
      <c r="F568" s="192" t="str">
        <f aca="false">IF(D568&lt;&gt;0,IF(E568/D568&gt;=100,"&gt;&gt;100",E568/D568*100),"-")</f>
        <v>-</v>
      </c>
      <c r="G568" s="173"/>
      <c r="H568" s="173"/>
      <c r="I568" s="173"/>
      <c r="J568" s="173"/>
      <c r="K568" s="173"/>
      <c r="L568" s="173"/>
      <c r="M568" s="173"/>
      <c r="N568" s="173"/>
      <c r="O568" s="173"/>
      <c r="P568" s="173"/>
      <c r="Q568" s="173"/>
      <c r="R568" s="173"/>
      <c r="S568" s="173"/>
      <c r="T568" s="173"/>
      <c r="U568" s="173"/>
      <c r="V568" s="173"/>
      <c r="W568" s="173"/>
      <c r="X568" s="173"/>
      <c r="Y568" s="173"/>
      <c r="Z568" s="173"/>
    </row>
    <row r="569" customFormat="false" ht="12.75" hidden="false" customHeight="true" outlineLevel="0" collapsed="false">
      <c r="A569" s="188" t="n">
        <v>5177</v>
      </c>
      <c r="B569" s="194" t="s">
        <v>1305</v>
      </c>
      <c r="C569" s="195" t="s">
        <v>1306</v>
      </c>
      <c r="D569" s="193" t="n">
        <v>0</v>
      </c>
      <c r="E569" s="193" t="n">
        <v>0</v>
      </c>
      <c r="F569" s="192" t="str">
        <f aca="false">IF(D569&lt;&gt;0,IF(E569/D569&gt;=100,"&gt;&gt;100",E569/D569*100),"-")</f>
        <v>-</v>
      </c>
      <c r="G569" s="173"/>
      <c r="H569" s="173"/>
      <c r="I569" s="173"/>
      <c r="J569" s="173"/>
      <c r="K569" s="173"/>
      <c r="L569" s="173"/>
      <c r="M569" s="173"/>
      <c r="N569" s="173"/>
      <c r="O569" s="173"/>
      <c r="P569" s="173"/>
      <c r="Q569" s="173"/>
      <c r="R569" s="173"/>
      <c r="S569" s="173"/>
      <c r="T569" s="173"/>
      <c r="U569" s="173"/>
      <c r="V569" s="173"/>
      <c r="W569" s="173"/>
      <c r="X569" s="173"/>
      <c r="Y569" s="173"/>
      <c r="Z569" s="173"/>
    </row>
    <row r="570" customFormat="false" ht="12.75" hidden="false" customHeight="true" outlineLevel="0" collapsed="false">
      <c r="A570" s="188" t="s">
        <v>1307</v>
      </c>
      <c r="B570" s="189" t="s">
        <v>1308</v>
      </c>
      <c r="C570" s="195" t="s">
        <v>1307</v>
      </c>
      <c r="D570" s="193" t="n">
        <v>0</v>
      </c>
      <c r="E570" s="193" t="n">
        <v>0</v>
      </c>
      <c r="F570" s="192" t="str">
        <f aca="false">IF(D570&lt;&gt;0,IF(E570/D570&gt;=100,"&gt;&gt;100",E570/D570*100),"-")</f>
        <v>-</v>
      </c>
      <c r="G570" s="173"/>
      <c r="H570" s="173"/>
      <c r="I570" s="173"/>
      <c r="J570" s="173"/>
      <c r="K570" s="173"/>
      <c r="L570" s="173"/>
      <c r="M570" s="173"/>
      <c r="N570" s="173"/>
      <c r="O570" s="173"/>
      <c r="P570" s="173"/>
      <c r="Q570" s="173"/>
      <c r="R570" s="173"/>
      <c r="S570" s="173"/>
      <c r="T570" s="173"/>
      <c r="U570" s="173"/>
      <c r="V570" s="173"/>
      <c r="W570" s="173"/>
      <c r="X570" s="173"/>
      <c r="Y570" s="173"/>
      <c r="Z570" s="173"/>
    </row>
    <row r="571" customFormat="false" ht="12.75" hidden="false" customHeight="true" outlineLevel="0" collapsed="false">
      <c r="A571" s="188" t="n">
        <v>52</v>
      </c>
      <c r="B571" s="189" t="s">
        <v>1309</v>
      </c>
      <c r="C571" s="190" t="s">
        <v>1310</v>
      </c>
      <c r="D571" s="191" t="n">
        <f aca="false">D572+D575+D578+D581</f>
        <v>0</v>
      </c>
      <c r="E571" s="191" t="n">
        <f aca="false">E572+E575+E578+E581</f>
        <v>0</v>
      </c>
      <c r="F571" s="192" t="str">
        <f aca="false">IF(D571&lt;&gt;0,IF(E571/D571&gt;=100,"&gt;&gt;100",E571/D571*100),"-")</f>
        <v>-</v>
      </c>
      <c r="G571" s="173"/>
      <c r="H571" s="173"/>
      <c r="I571" s="173"/>
      <c r="J571" s="173"/>
      <c r="K571" s="173"/>
      <c r="L571" s="173"/>
      <c r="M571" s="173"/>
      <c r="N571" s="173"/>
      <c r="O571" s="173"/>
      <c r="P571" s="173"/>
      <c r="Q571" s="173"/>
      <c r="R571" s="173"/>
      <c r="S571" s="173"/>
      <c r="T571" s="173"/>
      <c r="U571" s="173"/>
      <c r="V571" s="173"/>
      <c r="W571" s="173"/>
      <c r="X571" s="173"/>
      <c r="Y571" s="173"/>
      <c r="Z571" s="173"/>
    </row>
    <row r="572" customFormat="false" ht="12.75" hidden="false" customHeight="true" outlineLevel="0" collapsed="false">
      <c r="A572" s="188" t="n">
        <v>521</v>
      </c>
      <c r="B572" s="189" t="s">
        <v>1311</v>
      </c>
      <c r="C572" s="190" t="s">
        <v>1312</v>
      </c>
      <c r="D572" s="191" t="n">
        <f aca="false">SUM(D573:D574)</f>
        <v>0</v>
      </c>
      <c r="E572" s="191" t="n">
        <f aca="false">SUM(E573:E574)</f>
        <v>0</v>
      </c>
      <c r="F572" s="192" t="str">
        <f aca="false">IF(D572&lt;&gt;0,IF(E572/D572&gt;=100,"&gt;&gt;100",E572/D572*100),"-")</f>
        <v>-</v>
      </c>
      <c r="G572" s="173"/>
      <c r="H572" s="173"/>
      <c r="I572" s="173"/>
      <c r="J572" s="173"/>
      <c r="K572" s="173"/>
      <c r="L572" s="173"/>
      <c r="M572" s="173"/>
      <c r="N572" s="173"/>
      <c r="O572" s="173"/>
      <c r="P572" s="173"/>
      <c r="Q572" s="173"/>
      <c r="R572" s="173"/>
      <c r="S572" s="173"/>
      <c r="T572" s="173"/>
      <c r="U572" s="173"/>
      <c r="V572" s="173"/>
      <c r="W572" s="173"/>
      <c r="X572" s="173"/>
      <c r="Y572" s="173"/>
      <c r="Z572" s="173"/>
    </row>
    <row r="573" customFormat="false" ht="12.75" hidden="false" customHeight="true" outlineLevel="0" collapsed="false">
      <c r="A573" s="188" t="n">
        <v>5211</v>
      </c>
      <c r="B573" s="189" t="s">
        <v>1313</v>
      </c>
      <c r="C573" s="190" t="s">
        <v>1314</v>
      </c>
      <c r="D573" s="193" t="n">
        <v>0</v>
      </c>
      <c r="E573" s="193" t="n">
        <v>0</v>
      </c>
      <c r="F573" s="192" t="str">
        <f aca="false">IF(D573&lt;&gt;0,IF(E573/D573&gt;=100,"&gt;&gt;100",E573/D573*100),"-")</f>
        <v>-</v>
      </c>
      <c r="G573" s="173"/>
      <c r="H573" s="173"/>
      <c r="I573" s="173"/>
      <c r="J573" s="173"/>
      <c r="K573" s="173"/>
      <c r="L573" s="173"/>
      <c r="M573" s="173"/>
      <c r="N573" s="173"/>
      <c r="O573" s="173"/>
      <c r="P573" s="173"/>
      <c r="Q573" s="173"/>
      <c r="R573" s="173"/>
      <c r="S573" s="173"/>
      <c r="T573" s="173"/>
      <c r="U573" s="173"/>
      <c r="V573" s="173"/>
      <c r="W573" s="173"/>
      <c r="X573" s="173"/>
      <c r="Y573" s="173"/>
      <c r="Z573" s="173"/>
    </row>
    <row r="574" customFormat="false" ht="12.75" hidden="false" customHeight="true" outlineLevel="0" collapsed="false">
      <c r="A574" s="188" t="n">
        <v>5212</v>
      </c>
      <c r="B574" s="189" t="s">
        <v>1315</v>
      </c>
      <c r="C574" s="190" t="s">
        <v>1316</v>
      </c>
      <c r="D574" s="193" t="n">
        <v>0</v>
      </c>
      <c r="E574" s="193" t="n">
        <v>0</v>
      </c>
      <c r="F574" s="192" t="str">
        <f aca="false">IF(D574&lt;&gt;0,IF(E574/D574&gt;=100,"&gt;&gt;100",E574/D574*100),"-")</f>
        <v>-</v>
      </c>
      <c r="G574" s="173"/>
      <c r="H574" s="173"/>
      <c r="I574" s="173"/>
      <c r="J574" s="173"/>
      <c r="K574" s="173"/>
      <c r="L574" s="173"/>
      <c r="M574" s="173"/>
      <c r="N574" s="173"/>
      <c r="O574" s="173"/>
      <c r="P574" s="173"/>
      <c r="Q574" s="173"/>
      <c r="R574" s="173"/>
      <c r="S574" s="173"/>
      <c r="T574" s="173"/>
      <c r="U574" s="173"/>
      <c r="V574" s="173"/>
      <c r="W574" s="173"/>
      <c r="X574" s="173"/>
      <c r="Y574" s="173"/>
      <c r="Z574" s="173"/>
    </row>
    <row r="575" customFormat="false" ht="12.75" hidden="false" customHeight="true" outlineLevel="0" collapsed="false">
      <c r="A575" s="188" t="n">
        <v>522</v>
      </c>
      <c r="B575" s="189" t="s">
        <v>1317</v>
      </c>
      <c r="C575" s="190" t="s">
        <v>1318</v>
      </c>
      <c r="D575" s="191" t="n">
        <f aca="false">SUM(D576:D577)</f>
        <v>0</v>
      </c>
      <c r="E575" s="191" t="n">
        <f aca="false">SUM(E576:E577)</f>
        <v>0</v>
      </c>
      <c r="F575" s="192" t="str">
        <f aca="false">IF(D575&lt;&gt;0,IF(E575/D575&gt;=100,"&gt;&gt;100",E575/D575*100),"-")</f>
        <v>-</v>
      </c>
      <c r="G575" s="173"/>
      <c r="H575" s="173"/>
      <c r="I575" s="173"/>
      <c r="J575" s="173"/>
      <c r="K575" s="173"/>
      <c r="L575" s="173"/>
      <c r="M575" s="173"/>
      <c r="N575" s="173"/>
      <c r="O575" s="173"/>
      <c r="P575" s="173"/>
      <c r="Q575" s="173"/>
      <c r="R575" s="173"/>
      <c r="S575" s="173"/>
      <c r="T575" s="173"/>
      <c r="U575" s="173"/>
      <c r="V575" s="173"/>
      <c r="W575" s="173"/>
      <c r="X575" s="173"/>
      <c r="Y575" s="173"/>
      <c r="Z575" s="173"/>
    </row>
    <row r="576" customFormat="false" ht="12.75" hidden="false" customHeight="true" outlineLevel="0" collapsed="false">
      <c r="A576" s="188" t="n">
        <v>5221</v>
      </c>
      <c r="B576" s="189" t="s">
        <v>1109</v>
      </c>
      <c r="C576" s="190" t="s">
        <v>1319</v>
      </c>
      <c r="D576" s="193" t="n">
        <v>0</v>
      </c>
      <c r="E576" s="193" t="n">
        <v>0</v>
      </c>
      <c r="F576" s="192" t="str">
        <f aca="false">IF(D576&lt;&gt;0,IF(E576/D576&gt;=100,"&gt;&gt;100",E576/D576*100),"-")</f>
        <v>-</v>
      </c>
      <c r="G576" s="173"/>
      <c r="H576" s="173"/>
      <c r="I576" s="173"/>
      <c r="J576" s="173"/>
      <c r="K576" s="173"/>
      <c r="L576" s="173"/>
      <c r="M576" s="173"/>
      <c r="N576" s="173"/>
      <c r="O576" s="173"/>
      <c r="P576" s="173"/>
      <c r="Q576" s="173"/>
      <c r="R576" s="173"/>
      <c r="S576" s="173"/>
      <c r="T576" s="173"/>
      <c r="U576" s="173"/>
      <c r="V576" s="173"/>
      <c r="W576" s="173"/>
      <c r="X576" s="173"/>
      <c r="Y576" s="173"/>
      <c r="Z576" s="173"/>
    </row>
    <row r="577" customFormat="false" ht="12.75" hidden="false" customHeight="true" outlineLevel="0" collapsed="false">
      <c r="A577" s="188" t="n">
        <v>5222</v>
      </c>
      <c r="B577" s="189" t="s">
        <v>1111</v>
      </c>
      <c r="C577" s="190" t="s">
        <v>1320</v>
      </c>
      <c r="D577" s="193" t="n">
        <v>0</v>
      </c>
      <c r="E577" s="193" t="n">
        <v>0</v>
      </c>
      <c r="F577" s="192" t="str">
        <f aca="false">IF(D577&lt;&gt;0,IF(E577/D577&gt;=100,"&gt;&gt;100",E577/D577*100),"-")</f>
        <v>-</v>
      </c>
      <c r="G577" s="173"/>
      <c r="H577" s="173"/>
      <c r="I577" s="173"/>
      <c r="J577" s="173"/>
      <c r="K577" s="173"/>
      <c r="L577" s="173"/>
      <c r="M577" s="173"/>
      <c r="N577" s="173"/>
      <c r="O577" s="173"/>
      <c r="P577" s="173"/>
      <c r="Q577" s="173"/>
      <c r="R577" s="173"/>
      <c r="S577" s="173"/>
      <c r="T577" s="173"/>
      <c r="U577" s="173"/>
      <c r="V577" s="173"/>
      <c r="W577" s="173"/>
      <c r="X577" s="173"/>
      <c r="Y577" s="173"/>
      <c r="Z577" s="173"/>
    </row>
    <row r="578" customFormat="false" ht="12.75" hidden="false" customHeight="true" outlineLevel="0" collapsed="false">
      <c r="A578" s="188" t="n">
        <v>523</v>
      </c>
      <c r="B578" s="189" t="s">
        <v>1321</v>
      </c>
      <c r="C578" s="190" t="s">
        <v>1322</v>
      </c>
      <c r="D578" s="191" t="n">
        <f aca="false">SUM(D579:D580)</f>
        <v>0</v>
      </c>
      <c r="E578" s="191" t="n">
        <f aca="false">SUM(E579:E580)</f>
        <v>0</v>
      </c>
      <c r="F578" s="192" t="str">
        <f aca="false">IF(D578&lt;&gt;0,IF(E578/D578&gt;=100,"&gt;&gt;100",E578/D578*100),"-")</f>
        <v>-</v>
      </c>
      <c r="G578" s="173"/>
      <c r="H578" s="173"/>
      <c r="I578" s="173"/>
      <c r="J578" s="173"/>
      <c r="K578" s="173"/>
      <c r="L578" s="173"/>
      <c r="M578" s="173"/>
      <c r="N578" s="173"/>
      <c r="O578" s="173"/>
      <c r="P578" s="173"/>
      <c r="Q578" s="173"/>
      <c r="R578" s="173"/>
      <c r="S578" s="173"/>
      <c r="T578" s="173"/>
      <c r="U578" s="173"/>
      <c r="V578" s="173"/>
      <c r="W578" s="173"/>
      <c r="X578" s="173"/>
      <c r="Y578" s="173"/>
      <c r="Z578" s="173"/>
    </row>
    <row r="579" customFormat="false" ht="12.75" hidden="false" customHeight="true" outlineLevel="0" collapsed="false">
      <c r="A579" s="188" t="n">
        <v>5231</v>
      </c>
      <c r="B579" s="189" t="s">
        <v>1115</v>
      </c>
      <c r="C579" s="190" t="s">
        <v>1323</v>
      </c>
      <c r="D579" s="193" t="n">
        <v>0</v>
      </c>
      <c r="E579" s="193" t="n">
        <v>0</v>
      </c>
      <c r="F579" s="192" t="str">
        <f aca="false">IF(D579&lt;&gt;0,IF(E579/D579&gt;=100,"&gt;&gt;100",E579/D579*100),"-")</f>
        <v>-</v>
      </c>
      <c r="G579" s="173"/>
      <c r="H579" s="173"/>
      <c r="I579" s="173"/>
      <c r="J579" s="173"/>
      <c r="K579" s="173"/>
      <c r="L579" s="173"/>
      <c r="M579" s="173"/>
      <c r="N579" s="173"/>
      <c r="O579" s="173"/>
      <c r="P579" s="173"/>
      <c r="Q579" s="173"/>
      <c r="R579" s="173"/>
      <c r="S579" s="173"/>
      <c r="T579" s="173"/>
      <c r="U579" s="173"/>
      <c r="V579" s="173"/>
      <c r="W579" s="173"/>
      <c r="X579" s="173"/>
      <c r="Y579" s="173"/>
      <c r="Z579" s="173"/>
    </row>
    <row r="580" customFormat="false" ht="12.75" hidden="false" customHeight="true" outlineLevel="0" collapsed="false">
      <c r="A580" s="188" t="n">
        <v>5232</v>
      </c>
      <c r="B580" s="189" t="s">
        <v>1117</v>
      </c>
      <c r="C580" s="190" t="s">
        <v>1324</v>
      </c>
      <c r="D580" s="193" t="n">
        <v>0</v>
      </c>
      <c r="E580" s="193" t="n">
        <v>0</v>
      </c>
      <c r="F580" s="192" t="str">
        <f aca="false">IF(D580&lt;&gt;0,IF(E580/D580&gt;=100,"&gt;&gt;100",E580/D580*100),"-")</f>
        <v>-</v>
      </c>
      <c r="G580" s="173"/>
      <c r="H580" s="173"/>
      <c r="I580" s="173"/>
      <c r="J580" s="173"/>
      <c r="K580" s="173"/>
      <c r="L580" s="173"/>
      <c r="M580" s="173"/>
      <c r="N580" s="173"/>
      <c r="O580" s="173"/>
      <c r="P580" s="173"/>
      <c r="Q580" s="173"/>
      <c r="R580" s="173"/>
      <c r="S580" s="173"/>
      <c r="T580" s="173"/>
      <c r="U580" s="173"/>
      <c r="V580" s="173"/>
      <c r="W580" s="173"/>
      <c r="X580" s="173"/>
      <c r="Y580" s="173"/>
      <c r="Z580" s="173"/>
    </row>
    <row r="581" customFormat="false" ht="12" hidden="false" customHeight="true" outlineLevel="0" collapsed="false">
      <c r="A581" s="188" t="n">
        <v>524</v>
      </c>
      <c r="B581" s="189" t="s">
        <v>1325</v>
      </c>
      <c r="C581" s="190" t="s">
        <v>1326</v>
      </c>
      <c r="D581" s="191" t="n">
        <f aca="false">SUM(D582:D583)</f>
        <v>0</v>
      </c>
      <c r="E581" s="191" t="n">
        <f aca="false">SUM(E582:E583)</f>
        <v>0</v>
      </c>
      <c r="F581" s="192" t="str">
        <f aca="false">IF(D581&lt;&gt;0,IF(E581/D581&gt;=100,"&gt;&gt;100",E581/D581*100),"-")</f>
        <v>-</v>
      </c>
      <c r="G581" s="173"/>
      <c r="H581" s="173"/>
      <c r="I581" s="173"/>
      <c r="J581" s="173"/>
      <c r="K581" s="173"/>
      <c r="L581" s="173"/>
      <c r="M581" s="173"/>
      <c r="N581" s="173"/>
      <c r="O581" s="173"/>
      <c r="P581" s="173"/>
      <c r="Q581" s="173"/>
      <c r="R581" s="173"/>
      <c r="S581" s="173"/>
      <c r="T581" s="173"/>
      <c r="U581" s="173"/>
      <c r="V581" s="173"/>
      <c r="W581" s="173"/>
      <c r="X581" s="173"/>
      <c r="Y581" s="173"/>
      <c r="Z581" s="173"/>
    </row>
    <row r="582" customFormat="false" ht="12.75" hidden="false" customHeight="true" outlineLevel="0" collapsed="false">
      <c r="A582" s="207" t="n">
        <v>5241</v>
      </c>
      <c r="B582" s="189" t="s">
        <v>1327</v>
      </c>
      <c r="C582" s="208" t="s">
        <v>1328</v>
      </c>
      <c r="D582" s="193" t="n">
        <v>0</v>
      </c>
      <c r="E582" s="193" t="n">
        <v>0</v>
      </c>
      <c r="F582" s="192" t="str">
        <f aca="false">IF(D582&lt;&gt;0,IF(E582/D582&gt;=100,"&gt;&gt;100",E582/D582*100),"-")</f>
        <v>-</v>
      </c>
      <c r="G582" s="173"/>
      <c r="H582" s="173"/>
      <c r="I582" s="173"/>
      <c r="J582" s="173"/>
      <c r="K582" s="173"/>
      <c r="L582" s="173"/>
      <c r="M582" s="173"/>
      <c r="N582" s="173"/>
      <c r="O582" s="173"/>
      <c r="P582" s="173"/>
      <c r="Q582" s="173"/>
      <c r="R582" s="173"/>
      <c r="S582" s="173"/>
      <c r="T582" s="173"/>
      <c r="U582" s="173"/>
      <c r="V582" s="173"/>
      <c r="W582" s="173"/>
      <c r="X582" s="173"/>
      <c r="Y582" s="173"/>
      <c r="Z582" s="173"/>
    </row>
    <row r="583" customFormat="false" ht="12.75" hidden="false" customHeight="true" outlineLevel="0" collapsed="false">
      <c r="A583" s="207" t="n">
        <v>5242</v>
      </c>
      <c r="B583" s="189" t="s">
        <v>1235</v>
      </c>
      <c r="C583" s="208" t="s">
        <v>1329</v>
      </c>
      <c r="D583" s="193" t="n">
        <v>0</v>
      </c>
      <c r="E583" s="193" t="n">
        <v>0</v>
      </c>
      <c r="F583" s="192" t="str">
        <f aca="false">IF(D583&lt;&gt;0,IF(E583/D583&gt;=100,"&gt;&gt;100",E583/D583*100),"-")</f>
        <v>-</v>
      </c>
      <c r="G583" s="173"/>
      <c r="H583" s="173"/>
      <c r="I583" s="173"/>
      <c r="J583" s="173"/>
      <c r="K583" s="173"/>
      <c r="L583" s="173"/>
      <c r="M583" s="173"/>
      <c r="N583" s="173"/>
      <c r="O583" s="173"/>
      <c r="P583" s="173"/>
      <c r="Q583" s="173"/>
      <c r="R583" s="173"/>
      <c r="S583" s="173"/>
      <c r="T583" s="173"/>
      <c r="U583" s="173"/>
      <c r="V583" s="173"/>
      <c r="W583" s="173"/>
      <c r="X583" s="173"/>
      <c r="Y583" s="173"/>
      <c r="Z583" s="173"/>
    </row>
    <row r="584" customFormat="false" ht="12.75" hidden="false" customHeight="true" outlineLevel="0" collapsed="false">
      <c r="A584" s="188" t="n">
        <v>53</v>
      </c>
      <c r="B584" s="189" t="s">
        <v>1330</v>
      </c>
      <c r="C584" s="190" t="s">
        <v>1331</v>
      </c>
      <c r="D584" s="191" t="n">
        <f aca="false">D585+D589+D591+D594</f>
        <v>0</v>
      </c>
      <c r="E584" s="191" t="n">
        <f aca="false">E585+E589+E591+E594</f>
        <v>0</v>
      </c>
      <c r="F584" s="192" t="str">
        <f aca="false">IF(D584&lt;&gt;0,IF(E584/D584&gt;=100,"&gt;&gt;100",E584/D584*100),"-")</f>
        <v>-</v>
      </c>
      <c r="G584" s="173"/>
      <c r="H584" s="173"/>
      <c r="I584" s="173"/>
      <c r="J584" s="173"/>
      <c r="K584" s="173"/>
      <c r="L584" s="173"/>
      <c r="M584" s="173"/>
      <c r="N584" s="173"/>
      <c r="O584" s="173"/>
      <c r="P584" s="173"/>
      <c r="Q584" s="173"/>
      <c r="R584" s="173"/>
      <c r="S584" s="173"/>
      <c r="T584" s="173"/>
      <c r="U584" s="173"/>
      <c r="V584" s="173"/>
      <c r="W584" s="173"/>
      <c r="X584" s="173"/>
      <c r="Y584" s="173"/>
      <c r="Z584" s="173"/>
    </row>
    <row r="585" customFormat="false" ht="12.75" hidden="false" customHeight="true" outlineLevel="0" collapsed="false">
      <c r="A585" s="188" t="n">
        <v>531</v>
      </c>
      <c r="B585" s="194" t="s">
        <v>1332</v>
      </c>
      <c r="C585" s="190" t="s">
        <v>1333</v>
      </c>
      <c r="D585" s="191" t="n">
        <f aca="false">SUM(D586:D588)</f>
        <v>0</v>
      </c>
      <c r="E585" s="191" t="n">
        <f aca="false">SUM(E586:E588)</f>
        <v>0</v>
      </c>
      <c r="F585" s="192" t="str">
        <f aca="false">IF(D585&lt;&gt;0,IF(E585/D585&gt;=100,"&gt;&gt;100",E585/D585*100),"-")</f>
        <v>-</v>
      </c>
      <c r="G585" s="173"/>
      <c r="H585" s="173"/>
      <c r="I585" s="173"/>
      <c r="J585" s="173"/>
      <c r="K585" s="173"/>
      <c r="L585" s="173"/>
      <c r="M585" s="173"/>
      <c r="N585" s="173"/>
      <c r="O585" s="173"/>
      <c r="P585" s="173"/>
      <c r="Q585" s="173"/>
      <c r="R585" s="173"/>
      <c r="S585" s="173"/>
      <c r="T585" s="173"/>
      <c r="U585" s="173"/>
      <c r="V585" s="173"/>
      <c r="W585" s="173"/>
      <c r="X585" s="173"/>
      <c r="Y585" s="173"/>
      <c r="Z585" s="173"/>
    </row>
    <row r="586" customFormat="false" ht="12.75" hidden="false" customHeight="true" outlineLevel="0" collapsed="false">
      <c r="A586" s="188" t="n">
        <v>5312</v>
      </c>
      <c r="B586" s="189" t="s">
        <v>1129</v>
      </c>
      <c r="C586" s="190" t="s">
        <v>1334</v>
      </c>
      <c r="D586" s="193" t="n">
        <v>0</v>
      </c>
      <c r="E586" s="193" t="n">
        <v>0</v>
      </c>
      <c r="F586" s="192" t="str">
        <f aca="false">IF(D586&lt;&gt;0,IF(E586/D586&gt;=100,"&gt;&gt;100",E586/D586*100),"-")</f>
        <v>-</v>
      </c>
      <c r="G586" s="173"/>
      <c r="H586" s="173"/>
      <c r="I586" s="173"/>
      <c r="J586" s="173"/>
      <c r="K586" s="173"/>
      <c r="L586" s="173"/>
      <c r="M586" s="173"/>
      <c r="N586" s="173"/>
      <c r="O586" s="173"/>
      <c r="P586" s="173"/>
      <c r="Q586" s="173"/>
      <c r="R586" s="173"/>
      <c r="S586" s="173"/>
      <c r="T586" s="173"/>
      <c r="U586" s="173"/>
      <c r="V586" s="173"/>
      <c r="W586" s="173"/>
      <c r="X586" s="173"/>
      <c r="Y586" s="173"/>
      <c r="Z586" s="173"/>
    </row>
    <row r="587" customFormat="false" ht="12" hidden="false" customHeight="true" outlineLevel="0" collapsed="false">
      <c r="A587" s="188" t="n">
        <v>5313</v>
      </c>
      <c r="B587" s="189" t="s">
        <v>1131</v>
      </c>
      <c r="C587" s="190" t="s">
        <v>1335</v>
      </c>
      <c r="D587" s="193" t="n">
        <v>0</v>
      </c>
      <c r="E587" s="193" t="n">
        <v>0</v>
      </c>
      <c r="F587" s="192" t="str">
        <f aca="false">IF(D587&lt;&gt;0,IF(E587/D587&gt;=100,"&gt;&gt;100",E587/D587*100),"-")</f>
        <v>-</v>
      </c>
      <c r="G587" s="173"/>
      <c r="H587" s="173"/>
      <c r="I587" s="173"/>
      <c r="J587" s="173"/>
      <c r="K587" s="173"/>
      <c r="L587" s="173"/>
      <c r="M587" s="173"/>
      <c r="N587" s="173"/>
      <c r="O587" s="173"/>
      <c r="P587" s="173"/>
      <c r="Q587" s="173"/>
      <c r="R587" s="173"/>
      <c r="S587" s="173"/>
      <c r="T587" s="173"/>
      <c r="U587" s="173"/>
      <c r="V587" s="173"/>
      <c r="W587" s="173"/>
      <c r="X587" s="173"/>
      <c r="Y587" s="173"/>
      <c r="Z587" s="173"/>
    </row>
    <row r="588" customFormat="false" ht="12" hidden="false" customHeight="true" outlineLevel="0" collapsed="false">
      <c r="A588" s="188" t="n">
        <v>5314</v>
      </c>
      <c r="B588" s="189" t="s">
        <v>1133</v>
      </c>
      <c r="C588" s="190" t="s">
        <v>1336</v>
      </c>
      <c r="D588" s="193" t="n">
        <v>0</v>
      </c>
      <c r="E588" s="193" t="n">
        <v>0</v>
      </c>
      <c r="F588" s="192" t="str">
        <f aca="false">IF(D588&lt;&gt;0,IF(E588/D588&gt;=100,"&gt;&gt;100",E588/D588*100),"-")</f>
        <v>-</v>
      </c>
      <c r="G588" s="173"/>
      <c r="H588" s="173"/>
      <c r="I588" s="173"/>
      <c r="J588" s="173"/>
      <c r="K588" s="173"/>
      <c r="L588" s="173"/>
      <c r="M588" s="173"/>
      <c r="N588" s="173"/>
      <c r="O588" s="173"/>
      <c r="P588" s="173"/>
      <c r="Q588" s="173"/>
      <c r="R588" s="173"/>
      <c r="S588" s="173"/>
      <c r="T588" s="173"/>
      <c r="U588" s="173"/>
      <c r="V588" s="173"/>
      <c r="W588" s="173"/>
      <c r="X588" s="173"/>
      <c r="Y588" s="173"/>
      <c r="Z588" s="173"/>
    </row>
    <row r="589" customFormat="false" ht="12.75" hidden="false" customHeight="true" outlineLevel="0" collapsed="false">
      <c r="A589" s="188" t="n">
        <v>532</v>
      </c>
      <c r="B589" s="189" t="s">
        <v>1337</v>
      </c>
      <c r="C589" s="190" t="s">
        <v>1338</v>
      </c>
      <c r="D589" s="191" t="n">
        <f aca="false">D590</f>
        <v>0</v>
      </c>
      <c r="E589" s="191" t="n">
        <v>0</v>
      </c>
      <c r="F589" s="192" t="str">
        <f aca="false">IF(D589&lt;&gt;0,IF(E589/D589&gt;=100,"&gt;&gt;100",E589/D589*100),"-")</f>
        <v>-</v>
      </c>
      <c r="G589" s="173"/>
      <c r="H589" s="173"/>
      <c r="I589" s="173"/>
      <c r="J589" s="173"/>
      <c r="K589" s="173"/>
      <c r="L589" s="173"/>
      <c r="M589" s="173"/>
      <c r="N589" s="173"/>
      <c r="O589" s="173"/>
      <c r="P589" s="173"/>
      <c r="Q589" s="173"/>
      <c r="R589" s="173"/>
      <c r="S589" s="173"/>
      <c r="T589" s="173"/>
      <c r="U589" s="173"/>
      <c r="V589" s="173"/>
      <c r="W589" s="173"/>
      <c r="X589" s="173"/>
      <c r="Y589" s="173"/>
      <c r="Z589" s="173"/>
    </row>
    <row r="590" customFormat="false" ht="12" hidden="false" customHeight="true" outlineLevel="0" collapsed="false">
      <c r="A590" s="188" t="n">
        <v>5321</v>
      </c>
      <c r="B590" s="189" t="s">
        <v>1339</v>
      </c>
      <c r="C590" s="190" t="s">
        <v>1340</v>
      </c>
      <c r="D590" s="193" t="n">
        <v>0</v>
      </c>
      <c r="E590" s="193" t="n">
        <v>0</v>
      </c>
      <c r="F590" s="192" t="str">
        <f aca="false">IF(D590&lt;&gt;0,IF(E590/D590&gt;=100,"&gt;&gt;100",E590/D590*100),"-")</f>
        <v>-</v>
      </c>
      <c r="G590" s="173"/>
      <c r="H590" s="173"/>
      <c r="I590" s="173"/>
      <c r="J590" s="173"/>
      <c r="K590" s="173"/>
      <c r="L590" s="173"/>
      <c r="M590" s="173"/>
      <c r="N590" s="173"/>
      <c r="O590" s="173"/>
      <c r="P590" s="173"/>
      <c r="Q590" s="173"/>
      <c r="R590" s="173"/>
      <c r="S590" s="173"/>
      <c r="T590" s="173"/>
      <c r="U590" s="173"/>
      <c r="V590" s="173"/>
      <c r="W590" s="173"/>
      <c r="X590" s="173"/>
      <c r="Y590" s="173"/>
      <c r="Z590" s="173"/>
    </row>
    <row r="591" customFormat="false" ht="12.75" hidden="false" customHeight="true" outlineLevel="0" collapsed="false">
      <c r="A591" s="188" t="n">
        <v>533</v>
      </c>
      <c r="B591" s="189" t="s">
        <v>1341</v>
      </c>
      <c r="C591" s="190" t="s">
        <v>1342</v>
      </c>
      <c r="D591" s="191" t="n">
        <f aca="false">SUM(D592:D593)</f>
        <v>0</v>
      </c>
      <c r="E591" s="191" t="n">
        <f aca="false">SUM(E592:E593)</f>
        <v>0</v>
      </c>
      <c r="F591" s="192" t="str">
        <f aca="false">IF(D591&lt;&gt;0,IF(E591/D591&gt;=100,"&gt;&gt;100",E591/D591*100),"-")</f>
        <v>-</v>
      </c>
      <c r="G591" s="173"/>
      <c r="H591" s="173"/>
      <c r="I591" s="173"/>
      <c r="J591" s="173"/>
      <c r="K591" s="173"/>
      <c r="L591" s="173"/>
      <c r="M591" s="173"/>
      <c r="N591" s="173"/>
      <c r="O591" s="173"/>
      <c r="P591" s="173"/>
      <c r="Q591" s="173"/>
      <c r="R591" s="173"/>
      <c r="S591" s="173"/>
      <c r="T591" s="173"/>
      <c r="U591" s="173"/>
      <c r="V591" s="173"/>
      <c r="W591" s="173"/>
      <c r="X591" s="173"/>
      <c r="Y591" s="173"/>
      <c r="Z591" s="173"/>
    </row>
    <row r="592" customFormat="false" ht="12.75" hidden="false" customHeight="true" outlineLevel="0" collapsed="false">
      <c r="A592" s="188" t="n">
        <v>5331</v>
      </c>
      <c r="B592" s="194" t="s">
        <v>1343</v>
      </c>
      <c r="C592" s="190" t="s">
        <v>1344</v>
      </c>
      <c r="D592" s="193" t="n">
        <v>0</v>
      </c>
      <c r="E592" s="193" t="n">
        <v>0</v>
      </c>
      <c r="F592" s="192" t="str">
        <f aca="false">IF(D592&lt;&gt;0,IF(E592/D592&gt;=100,"&gt;&gt;100",E592/D592*100),"-")</f>
        <v>-</v>
      </c>
      <c r="G592" s="173"/>
      <c r="H592" s="173"/>
      <c r="I592" s="173"/>
      <c r="J592" s="173"/>
      <c r="K592" s="173"/>
      <c r="L592" s="173"/>
      <c r="M592" s="173"/>
      <c r="N592" s="173"/>
      <c r="O592" s="173"/>
      <c r="P592" s="173"/>
      <c r="Q592" s="173"/>
      <c r="R592" s="173"/>
      <c r="S592" s="173"/>
      <c r="T592" s="173"/>
      <c r="U592" s="173"/>
      <c r="V592" s="173"/>
      <c r="W592" s="173"/>
      <c r="X592" s="173"/>
      <c r="Y592" s="173"/>
      <c r="Z592" s="173"/>
    </row>
    <row r="593" customFormat="false" ht="12" hidden="false" customHeight="true" outlineLevel="0" collapsed="false">
      <c r="A593" s="188" t="n">
        <v>5332</v>
      </c>
      <c r="B593" s="189" t="s">
        <v>1345</v>
      </c>
      <c r="C593" s="190" t="s">
        <v>1346</v>
      </c>
      <c r="D593" s="193" t="n">
        <v>0</v>
      </c>
      <c r="E593" s="193" t="n">
        <v>0</v>
      </c>
      <c r="F593" s="192" t="str">
        <f aca="false">IF(D593&lt;&gt;0,IF(E593/D593&gt;=100,"&gt;&gt;100",E593/D593*100),"-")</f>
        <v>-</v>
      </c>
      <c r="G593" s="173"/>
      <c r="H593" s="173"/>
      <c r="I593" s="173"/>
      <c r="J593" s="173"/>
      <c r="K593" s="173"/>
      <c r="L593" s="173"/>
      <c r="M593" s="173"/>
      <c r="N593" s="173"/>
      <c r="O593" s="173"/>
      <c r="P593" s="173"/>
      <c r="Q593" s="173"/>
      <c r="R593" s="173"/>
      <c r="S593" s="173"/>
      <c r="T593" s="173"/>
      <c r="U593" s="173"/>
      <c r="V593" s="173"/>
      <c r="W593" s="173"/>
      <c r="X593" s="173"/>
      <c r="Y593" s="173"/>
      <c r="Z593" s="173"/>
    </row>
    <row r="594" customFormat="false" ht="12" hidden="false" customHeight="true" outlineLevel="0" collapsed="false">
      <c r="A594" s="207" t="n">
        <v>534</v>
      </c>
      <c r="B594" s="189" t="s">
        <v>1347</v>
      </c>
      <c r="C594" s="208" t="s">
        <v>1348</v>
      </c>
      <c r="D594" s="191" t="n">
        <f aca="false">SUM(D595:D596)</f>
        <v>0</v>
      </c>
      <c r="E594" s="191" t="n">
        <f aca="false">SUM(E595:E596)</f>
        <v>0</v>
      </c>
      <c r="F594" s="192" t="str">
        <f aca="false">IF(D594&lt;&gt;0,IF(E594/D594&gt;=100,"&gt;&gt;100",E594/D594*100),"-")</f>
        <v>-</v>
      </c>
      <c r="G594" s="173"/>
      <c r="H594" s="173"/>
      <c r="I594" s="173"/>
      <c r="J594" s="173"/>
      <c r="K594" s="173"/>
      <c r="L594" s="173"/>
      <c r="M594" s="173"/>
      <c r="N594" s="173"/>
      <c r="O594" s="173"/>
      <c r="P594" s="173"/>
      <c r="Q594" s="173"/>
      <c r="R594" s="173"/>
      <c r="S594" s="173"/>
      <c r="T594" s="173"/>
      <c r="U594" s="173"/>
      <c r="V594" s="173"/>
      <c r="W594" s="173"/>
      <c r="X594" s="173"/>
      <c r="Y594" s="173"/>
      <c r="Z594" s="173"/>
    </row>
    <row r="595" customFormat="false" ht="12.75" hidden="false" customHeight="true" outlineLevel="0" collapsed="false">
      <c r="A595" s="188" t="n">
        <v>5341</v>
      </c>
      <c r="B595" s="189" t="s">
        <v>1145</v>
      </c>
      <c r="C595" s="190" t="s">
        <v>1349</v>
      </c>
      <c r="D595" s="193" t="n">
        <v>0</v>
      </c>
      <c r="E595" s="193" t="n">
        <v>0</v>
      </c>
      <c r="F595" s="192" t="str">
        <f aca="false">IF(D595&lt;&gt;0,IF(E595/D595&gt;=100,"&gt;&gt;100",E595/D595*100),"-")</f>
        <v>-</v>
      </c>
      <c r="G595" s="173"/>
      <c r="H595" s="173"/>
      <c r="I595" s="173"/>
      <c r="J595" s="173"/>
      <c r="K595" s="173"/>
      <c r="L595" s="173"/>
      <c r="M595" s="173"/>
      <c r="N595" s="173"/>
      <c r="O595" s="173"/>
      <c r="P595" s="173"/>
      <c r="Q595" s="173"/>
      <c r="R595" s="173"/>
      <c r="S595" s="173"/>
      <c r="T595" s="173"/>
      <c r="U595" s="173"/>
      <c r="V595" s="173"/>
      <c r="W595" s="173"/>
      <c r="X595" s="173"/>
      <c r="Y595" s="173"/>
      <c r="Z595" s="173"/>
    </row>
    <row r="596" customFormat="false" ht="12.75" hidden="false" customHeight="true" outlineLevel="0" collapsed="false">
      <c r="A596" s="188" t="n">
        <v>5342</v>
      </c>
      <c r="B596" s="189" t="s">
        <v>1147</v>
      </c>
      <c r="C596" s="190" t="s">
        <v>1350</v>
      </c>
      <c r="D596" s="193" t="n">
        <v>0</v>
      </c>
      <c r="E596" s="193" t="n">
        <v>0</v>
      </c>
      <c r="F596" s="192" t="str">
        <f aca="false">IF(D596&lt;&gt;0,IF(E596/D596&gt;=100,"&gt;&gt;100",E596/D596*100),"-")</f>
        <v>-</v>
      </c>
      <c r="G596" s="173"/>
      <c r="H596" s="173"/>
      <c r="I596" s="173"/>
      <c r="J596" s="173"/>
      <c r="K596" s="173"/>
      <c r="L596" s="173"/>
      <c r="M596" s="173"/>
      <c r="N596" s="173"/>
      <c r="O596" s="173"/>
      <c r="P596" s="173"/>
      <c r="Q596" s="173"/>
      <c r="R596" s="173"/>
      <c r="S596" s="173"/>
      <c r="T596" s="173"/>
      <c r="U596" s="173"/>
      <c r="V596" s="173"/>
      <c r="W596" s="173"/>
      <c r="X596" s="173"/>
      <c r="Y596" s="173"/>
      <c r="Z596" s="173"/>
    </row>
    <row r="597" customFormat="false" ht="12.75" hidden="false" customHeight="true" outlineLevel="0" collapsed="false">
      <c r="A597" s="188" t="n">
        <v>54</v>
      </c>
      <c r="B597" s="194" t="s">
        <v>1351</v>
      </c>
      <c r="C597" s="190" t="s">
        <v>1352</v>
      </c>
      <c r="D597" s="191" t="n">
        <f aca="false">D598+D603+D607+D609+D616+D621</f>
        <v>0</v>
      </c>
      <c r="E597" s="191" t="n">
        <f aca="false">E598+E603+E607+E609+E616+E621</f>
        <v>0</v>
      </c>
      <c r="F597" s="192" t="str">
        <f aca="false">IF(D597&lt;&gt;0,IF(E597/D597&gt;=100,"&gt;&gt;100",E597/D597*100),"-")</f>
        <v>-</v>
      </c>
      <c r="G597" s="173"/>
      <c r="H597" s="173"/>
      <c r="I597" s="173"/>
      <c r="J597" s="173"/>
      <c r="K597" s="173"/>
      <c r="L597" s="173"/>
      <c r="M597" s="173"/>
      <c r="N597" s="173"/>
      <c r="O597" s="173"/>
      <c r="P597" s="173"/>
      <c r="Q597" s="173"/>
      <c r="R597" s="173"/>
      <c r="S597" s="173"/>
      <c r="T597" s="173"/>
      <c r="U597" s="173"/>
      <c r="V597" s="173"/>
      <c r="W597" s="173"/>
      <c r="X597" s="173"/>
      <c r="Y597" s="173"/>
      <c r="Z597" s="173"/>
    </row>
    <row r="598" customFormat="false" ht="12.75" hidden="false" customHeight="true" outlineLevel="0" collapsed="false">
      <c r="A598" s="188" t="n">
        <v>541</v>
      </c>
      <c r="B598" s="189" t="s">
        <v>1353</v>
      </c>
      <c r="C598" s="190" t="s">
        <v>1354</v>
      </c>
      <c r="D598" s="191" t="n">
        <f aca="false">SUM(D599:D602)</f>
        <v>0</v>
      </c>
      <c r="E598" s="191" t="n">
        <f aca="false">SUM(E599:E602)</f>
        <v>0</v>
      </c>
      <c r="F598" s="192" t="str">
        <f aca="false">IF(D598&lt;&gt;0,IF(E598/D598&gt;=100,"&gt;&gt;100",E598/D598*100),"-")</f>
        <v>-</v>
      </c>
      <c r="G598" s="173"/>
      <c r="H598" s="173"/>
      <c r="I598" s="173"/>
      <c r="J598" s="173"/>
      <c r="K598" s="173"/>
      <c r="L598" s="173"/>
      <c r="M598" s="173"/>
      <c r="N598" s="173"/>
      <c r="O598" s="173"/>
      <c r="P598" s="173"/>
      <c r="Q598" s="173"/>
      <c r="R598" s="173"/>
      <c r="S598" s="173"/>
      <c r="T598" s="173"/>
      <c r="U598" s="173"/>
      <c r="V598" s="173"/>
      <c r="W598" s="173"/>
      <c r="X598" s="173"/>
      <c r="Y598" s="173"/>
      <c r="Z598" s="173"/>
    </row>
    <row r="599" customFormat="false" ht="12" hidden="false" customHeight="true" outlineLevel="0" collapsed="false">
      <c r="A599" s="188" t="n">
        <v>5413</v>
      </c>
      <c r="B599" s="189" t="s">
        <v>1355</v>
      </c>
      <c r="C599" s="190" t="s">
        <v>1356</v>
      </c>
      <c r="D599" s="193" t="n">
        <v>0</v>
      </c>
      <c r="E599" s="193" t="n">
        <v>0</v>
      </c>
      <c r="F599" s="192" t="str">
        <f aca="false">IF(D599&lt;&gt;0,IF(E599/D599&gt;=100,"&gt;&gt;100",E599/D599*100),"-")</f>
        <v>-</v>
      </c>
      <c r="G599" s="173"/>
      <c r="H599" s="173"/>
      <c r="I599" s="173"/>
      <c r="J599" s="173"/>
      <c r="K599" s="173"/>
      <c r="L599" s="173"/>
      <c r="M599" s="173"/>
      <c r="N599" s="173"/>
      <c r="O599" s="173"/>
      <c r="P599" s="173"/>
      <c r="Q599" s="173"/>
      <c r="R599" s="173"/>
      <c r="S599" s="173"/>
      <c r="T599" s="173"/>
      <c r="U599" s="173"/>
      <c r="V599" s="173"/>
      <c r="W599" s="173"/>
      <c r="X599" s="173"/>
      <c r="Y599" s="173"/>
      <c r="Z599" s="173"/>
    </row>
    <row r="600" customFormat="false" ht="12.75" hidden="false" customHeight="true" outlineLevel="0" collapsed="false">
      <c r="A600" s="188" t="n">
        <v>5414</v>
      </c>
      <c r="B600" s="189" t="s">
        <v>1357</v>
      </c>
      <c r="C600" s="190" t="s">
        <v>1358</v>
      </c>
      <c r="D600" s="193" t="n">
        <v>0</v>
      </c>
      <c r="E600" s="193" t="n">
        <v>0</v>
      </c>
      <c r="F600" s="192" t="str">
        <f aca="false">IF(D600&lt;&gt;0,IF(E600/D600&gt;=100,"&gt;&gt;100",E600/D600*100),"-")</f>
        <v>-</v>
      </c>
      <c r="G600" s="173"/>
      <c r="H600" s="173"/>
      <c r="I600" s="173"/>
      <c r="J600" s="173"/>
      <c r="K600" s="173"/>
      <c r="L600" s="173"/>
      <c r="M600" s="173"/>
      <c r="N600" s="173"/>
      <c r="O600" s="173"/>
      <c r="P600" s="173"/>
      <c r="Q600" s="173"/>
      <c r="R600" s="173"/>
      <c r="S600" s="173"/>
      <c r="T600" s="173"/>
      <c r="U600" s="173"/>
      <c r="V600" s="173"/>
      <c r="W600" s="173"/>
      <c r="X600" s="173"/>
      <c r="Y600" s="173"/>
      <c r="Z600" s="173"/>
    </row>
    <row r="601" customFormat="false" ht="12" hidden="false" customHeight="true" outlineLevel="0" collapsed="false">
      <c r="A601" s="188" t="n">
        <v>5415</v>
      </c>
      <c r="B601" s="189" t="s">
        <v>1359</v>
      </c>
      <c r="C601" s="190" t="s">
        <v>1360</v>
      </c>
      <c r="D601" s="193" t="n">
        <v>0</v>
      </c>
      <c r="E601" s="193" t="n">
        <v>0</v>
      </c>
      <c r="F601" s="192" t="str">
        <f aca="false">IF(D601&lt;&gt;0,IF(E601/D601&gt;=100,"&gt;&gt;100",E601/D601*100),"-")</f>
        <v>-</v>
      </c>
      <c r="G601" s="173"/>
      <c r="H601" s="173"/>
      <c r="I601" s="173"/>
      <c r="J601" s="173"/>
      <c r="K601" s="173"/>
      <c r="L601" s="173"/>
      <c r="M601" s="173"/>
      <c r="N601" s="173"/>
      <c r="O601" s="173"/>
      <c r="P601" s="173"/>
      <c r="Q601" s="173"/>
      <c r="R601" s="173"/>
      <c r="S601" s="173"/>
      <c r="T601" s="173"/>
      <c r="U601" s="173"/>
      <c r="V601" s="173"/>
      <c r="W601" s="173"/>
      <c r="X601" s="173"/>
      <c r="Y601" s="173"/>
      <c r="Z601" s="173"/>
    </row>
    <row r="602" customFormat="false" ht="12" hidden="false" customHeight="true" outlineLevel="0" collapsed="false">
      <c r="A602" s="188" t="n">
        <v>5416</v>
      </c>
      <c r="B602" s="189" t="s">
        <v>1361</v>
      </c>
      <c r="C602" s="190" t="s">
        <v>1362</v>
      </c>
      <c r="D602" s="193" t="n">
        <v>0</v>
      </c>
      <c r="E602" s="193" t="n">
        <v>0</v>
      </c>
      <c r="F602" s="192" t="str">
        <f aca="false">IF(D602&lt;&gt;0,IF(E602/D602&gt;=100,"&gt;&gt;100",E602/D602*100),"-")</f>
        <v>-</v>
      </c>
      <c r="G602" s="173"/>
      <c r="H602" s="173"/>
      <c r="I602" s="173"/>
      <c r="J602" s="173"/>
      <c r="K602" s="173"/>
      <c r="L602" s="173"/>
      <c r="M602" s="173"/>
      <c r="N602" s="173"/>
      <c r="O602" s="173"/>
      <c r="P602" s="173"/>
      <c r="Q602" s="173"/>
      <c r="R602" s="173"/>
      <c r="S602" s="173"/>
      <c r="T602" s="173"/>
      <c r="U602" s="173"/>
      <c r="V602" s="173"/>
      <c r="W602" s="173"/>
      <c r="X602" s="173"/>
      <c r="Y602" s="173"/>
      <c r="Z602" s="173"/>
    </row>
    <row r="603" customFormat="false" ht="12" hidden="false" customHeight="true" outlineLevel="0" collapsed="false">
      <c r="A603" s="188" t="n">
        <v>542</v>
      </c>
      <c r="B603" s="189" t="s">
        <v>1363</v>
      </c>
      <c r="C603" s="190" t="s">
        <v>1364</v>
      </c>
      <c r="D603" s="191" t="n">
        <f aca="false">SUM(D604:D606)</f>
        <v>0</v>
      </c>
      <c r="E603" s="191" t="n">
        <f aca="false">SUM(E604:E606)</f>
        <v>0</v>
      </c>
      <c r="F603" s="192" t="str">
        <f aca="false">IF(D603&lt;&gt;0,IF(E603/D603&gt;=100,"&gt;&gt;100",E603/D603*100),"-")</f>
        <v>-</v>
      </c>
      <c r="G603" s="173"/>
      <c r="H603" s="173"/>
      <c r="I603" s="173"/>
      <c r="J603" s="173"/>
      <c r="K603" s="173"/>
      <c r="L603" s="173"/>
      <c r="M603" s="173"/>
      <c r="N603" s="173"/>
      <c r="O603" s="173"/>
      <c r="P603" s="173"/>
      <c r="Q603" s="173"/>
      <c r="R603" s="173"/>
      <c r="S603" s="173"/>
      <c r="T603" s="173"/>
      <c r="U603" s="173"/>
      <c r="V603" s="173"/>
      <c r="W603" s="173"/>
      <c r="X603" s="173"/>
      <c r="Y603" s="173"/>
      <c r="Z603" s="173"/>
    </row>
    <row r="604" customFormat="false" ht="12.75" hidden="false" customHeight="true" outlineLevel="0" collapsed="false">
      <c r="A604" s="188" t="n">
        <v>5422</v>
      </c>
      <c r="B604" s="189" t="s">
        <v>1365</v>
      </c>
      <c r="C604" s="190" t="s">
        <v>1366</v>
      </c>
      <c r="D604" s="193" t="n">
        <v>0</v>
      </c>
      <c r="E604" s="193" t="n">
        <v>0</v>
      </c>
      <c r="F604" s="192" t="str">
        <f aca="false">IF(D604&lt;&gt;0,IF(E604/D604&gt;=100,"&gt;&gt;100",E604/D604*100),"-")</f>
        <v>-</v>
      </c>
      <c r="G604" s="173"/>
      <c r="H604" s="173"/>
      <c r="I604" s="173"/>
      <c r="J604" s="173"/>
      <c r="K604" s="173"/>
      <c r="L604" s="173"/>
      <c r="M604" s="173"/>
      <c r="N604" s="173"/>
      <c r="O604" s="173"/>
      <c r="P604" s="173"/>
      <c r="Q604" s="173"/>
      <c r="R604" s="173"/>
      <c r="S604" s="173"/>
      <c r="T604" s="173"/>
      <c r="U604" s="173"/>
      <c r="V604" s="173"/>
      <c r="W604" s="173"/>
      <c r="X604" s="173"/>
      <c r="Y604" s="173"/>
      <c r="Z604" s="173"/>
    </row>
    <row r="605" customFormat="false" ht="12" hidden="false" customHeight="true" outlineLevel="0" collapsed="false">
      <c r="A605" s="188" t="n">
        <v>5423</v>
      </c>
      <c r="B605" s="189" t="s">
        <v>1367</v>
      </c>
      <c r="C605" s="190" t="s">
        <v>1368</v>
      </c>
      <c r="D605" s="193" t="n">
        <v>0</v>
      </c>
      <c r="E605" s="193" t="n">
        <v>0</v>
      </c>
      <c r="F605" s="192" t="str">
        <f aca="false">IF(D605&lt;&gt;0,IF(E605/D605&gt;=100,"&gt;&gt;100",E605/D605*100),"-")</f>
        <v>-</v>
      </c>
      <c r="G605" s="173"/>
      <c r="H605" s="173"/>
      <c r="I605" s="173"/>
      <c r="J605" s="173"/>
      <c r="K605" s="173"/>
      <c r="L605" s="173"/>
      <c r="M605" s="173"/>
      <c r="N605" s="173"/>
      <c r="O605" s="173"/>
      <c r="P605" s="173"/>
      <c r="Q605" s="173"/>
      <c r="R605" s="173"/>
      <c r="S605" s="173"/>
      <c r="T605" s="173"/>
      <c r="U605" s="173"/>
      <c r="V605" s="173"/>
      <c r="W605" s="173"/>
      <c r="X605" s="173"/>
      <c r="Y605" s="173"/>
      <c r="Z605" s="173"/>
    </row>
    <row r="606" customFormat="false" ht="12" hidden="false" customHeight="true" outlineLevel="0" collapsed="false">
      <c r="A606" s="188" t="n">
        <v>5424</v>
      </c>
      <c r="B606" s="189" t="s">
        <v>1369</v>
      </c>
      <c r="C606" s="190" t="s">
        <v>1370</v>
      </c>
      <c r="D606" s="193" t="n">
        <v>0</v>
      </c>
      <c r="E606" s="193" t="n">
        <v>0</v>
      </c>
      <c r="F606" s="192" t="str">
        <f aca="false">IF(D606&lt;&gt;0,IF(E606/D606&gt;=100,"&gt;&gt;100",E606/D606*100),"-")</f>
        <v>-</v>
      </c>
      <c r="G606" s="173"/>
      <c r="H606" s="173"/>
      <c r="I606" s="173"/>
      <c r="J606" s="173"/>
      <c r="K606" s="173"/>
      <c r="L606" s="173"/>
      <c r="M606" s="173"/>
      <c r="N606" s="173"/>
      <c r="O606" s="173"/>
      <c r="P606" s="173"/>
      <c r="Q606" s="173"/>
      <c r="R606" s="173"/>
      <c r="S606" s="173"/>
      <c r="T606" s="173"/>
      <c r="U606" s="173"/>
      <c r="V606" s="173"/>
      <c r="W606" s="173"/>
      <c r="X606" s="173"/>
      <c r="Y606" s="173"/>
      <c r="Z606" s="173"/>
    </row>
    <row r="607" customFormat="false" ht="12" hidden="false" customHeight="true" outlineLevel="0" collapsed="false">
      <c r="A607" s="188" t="n">
        <v>543</v>
      </c>
      <c r="B607" s="189" t="s">
        <v>1371</v>
      </c>
      <c r="C607" s="190" t="s">
        <v>1372</v>
      </c>
      <c r="D607" s="191" t="n">
        <f aca="false">D608</f>
        <v>0</v>
      </c>
      <c r="E607" s="191" t="n">
        <v>0</v>
      </c>
      <c r="F607" s="192" t="str">
        <f aca="false">IF(D607&lt;&gt;0,IF(E607/D607&gt;=100,"&gt;&gt;100",E607/D607*100),"-")</f>
        <v>-</v>
      </c>
      <c r="G607" s="173"/>
      <c r="H607" s="173"/>
      <c r="I607" s="173"/>
      <c r="J607" s="173"/>
      <c r="K607" s="173"/>
      <c r="L607" s="173"/>
      <c r="M607" s="173"/>
      <c r="N607" s="173"/>
      <c r="O607" s="173"/>
      <c r="P607" s="173"/>
      <c r="Q607" s="173"/>
      <c r="R607" s="173"/>
      <c r="S607" s="173"/>
      <c r="T607" s="173"/>
      <c r="U607" s="173"/>
      <c r="V607" s="173"/>
      <c r="W607" s="173"/>
      <c r="X607" s="173"/>
      <c r="Y607" s="173"/>
      <c r="Z607" s="173"/>
    </row>
    <row r="608" customFormat="false" ht="12" hidden="false" customHeight="true" outlineLevel="0" collapsed="false">
      <c r="A608" s="188" t="n">
        <v>5431</v>
      </c>
      <c r="B608" s="189" t="s">
        <v>1373</v>
      </c>
      <c r="C608" s="190" t="s">
        <v>1374</v>
      </c>
      <c r="D608" s="193" t="n">
        <v>0</v>
      </c>
      <c r="E608" s="193" t="n">
        <v>0</v>
      </c>
      <c r="F608" s="192" t="str">
        <f aca="false">IF(D608&lt;&gt;0,IF(E608/D608&gt;=100,"&gt;&gt;100",E608/D608*100),"-")</f>
        <v>-</v>
      </c>
      <c r="G608" s="173"/>
      <c r="H608" s="173"/>
      <c r="I608" s="173"/>
      <c r="J608" s="173"/>
      <c r="K608" s="173"/>
      <c r="L608" s="173"/>
      <c r="M608" s="173"/>
      <c r="N608" s="173"/>
      <c r="O608" s="173"/>
      <c r="P608" s="173"/>
      <c r="Q608" s="173"/>
      <c r="R608" s="173"/>
      <c r="S608" s="173"/>
      <c r="T608" s="173"/>
      <c r="U608" s="173"/>
      <c r="V608" s="173"/>
      <c r="W608" s="173"/>
      <c r="X608" s="173"/>
      <c r="Y608" s="173"/>
      <c r="Z608" s="173"/>
    </row>
    <row r="609" customFormat="false" ht="12.75" hidden="false" customHeight="true" outlineLevel="0" collapsed="false">
      <c r="A609" s="188" t="n">
        <v>544</v>
      </c>
      <c r="B609" s="189" t="s">
        <v>1375</v>
      </c>
      <c r="C609" s="190" t="s">
        <v>1376</v>
      </c>
      <c r="D609" s="191" t="n">
        <f aca="false">SUM(D610:D615)</f>
        <v>0</v>
      </c>
      <c r="E609" s="191" t="n">
        <f aca="false">SUM(E610:E615)</f>
        <v>0</v>
      </c>
      <c r="F609" s="192" t="str">
        <f aca="false">IF(D609&lt;&gt;0,IF(E609/D609&gt;=100,"&gt;&gt;100",E609/D609*100),"-")</f>
        <v>-</v>
      </c>
      <c r="G609" s="173"/>
      <c r="H609" s="173"/>
      <c r="I609" s="173"/>
      <c r="J609" s="173"/>
      <c r="K609" s="173"/>
      <c r="L609" s="173"/>
      <c r="M609" s="173"/>
      <c r="N609" s="173"/>
      <c r="O609" s="173"/>
      <c r="P609" s="173"/>
      <c r="Q609" s="173"/>
      <c r="R609" s="173"/>
      <c r="S609" s="173"/>
      <c r="T609" s="173"/>
      <c r="U609" s="173"/>
      <c r="V609" s="173"/>
      <c r="W609" s="173"/>
      <c r="X609" s="173"/>
      <c r="Y609" s="173"/>
      <c r="Z609" s="173"/>
    </row>
    <row r="610" customFormat="false" ht="12.75" hidden="false" customHeight="true" outlineLevel="0" collapsed="false">
      <c r="A610" s="188" t="n">
        <v>5443</v>
      </c>
      <c r="B610" s="189" t="s">
        <v>1377</v>
      </c>
      <c r="C610" s="190" t="s">
        <v>1378</v>
      </c>
      <c r="D610" s="193" t="n">
        <v>0</v>
      </c>
      <c r="E610" s="196"/>
      <c r="F610" s="192" t="str">
        <f aca="false">IF(D610&lt;&gt;0,IF(E610/D610&gt;=100,"&gt;&gt;100",E610/D610*100),"-")</f>
        <v>-</v>
      </c>
      <c r="G610" s="173"/>
      <c r="H610" s="173"/>
      <c r="I610" s="173"/>
      <c r="J610" s="173"/>
      <c r="K610" s="173"/>
      <c r="L610" s="173"/>
      <c r="M610" s="173"/>
      <c r="N610" s="173"/>
      <c r="O610" s="173"/>
      <c r="P610" s="173"/>
      <c r="Q610" s="173"/>
      <c r="R610" s="173"/>
      <c r="S610" s="173"/>
      <c r="T610" s="173"/>
      <c r="U610" s="173"/>
      <c r="V610" s="173"/>
      <c r="W610" s="173"/>
      <c r="X610" s="173"/>
      <c r="Y610" s="173"/>
      <c r="Z610" s="173"/>
    </row>
    <row r="611" customFormat="false" ht="12" hidden="false" customHeight="true" outlineLevel="0" collapsed="false">
      <c r="A611" s="188" t="n">
        <v>5444</v>
      </c>
      <c r="B611" s="194" t="s">
        <v>1379</v>
      </c>
      <c r="C611" s="190" t="s">
        <v>1380</v>
      </c>
      <c r="D611" s="193" t="n">
        <v>0</v>
      </c>
      <c r="E611" s="196"/>
      <c r="F611" s="192" t="str">
        <f aca="false">IF(D611&lt;&gt;0,IF(E611/D611&gt;=100,"&gt;&gt;100",E611/D611*100),"-")</f>
        <v>-</v>
      </c>
      <c r="G611" s="173"/>
      <c r="H611" s="173"/>
      <c r="I611" s="173"/>
      <c r="J611" s="173"/>
      <c r="K611" s="173"/>
      <c r="L611" s="173"/>
      <c r="M611" s="173"/>
      <c r="N611" s="173"/>
      <c r="O611" s="173"/>
      <c r="P611" s="173"/>
      <c r="Q611" s="173"/>
      <c r="R611" s="173"/>
      <c r="S611" s="173"/>
      <c r="T611" s="173"/>
      <c r="U611" s="173"/>
      <c r="V611" s="173"/>
      <c r="W611" s="173"/>
      <c r="X611" s="173"/>
      <c r="Y611" s="173"/>
      <c r="Z611" s="173"/>
    </row>
    <row r="612" customFormat="false" ht="12" hidden="false" customHeight="true" outlineLevel="0" collapsed="false">
      <c r="A612" s="207" t="n">
        <v>5445</v>
      </c>
      <c r="B612" s="189" t="s">
        <v>1381</v>
      </c>
      <c r="C612" s="208" t="s">
        <v>1382</v>
      </c>
      <c r="D612" s="193" t="n">
        <v>0</v>
      </c>
      <c r="E612" s="196"/>
      <c r="F612" s="192" t="str">
        <f aca="false">IF(D612&lt;&gt;0,IF(E612/D612&gt;=100,"&gt;&gt;100",E612/D612*100),"-")</f>
        <v>-</v>
      </c>
      <c r="G612" s="173"/>
      <c r="H612" s="173"/>
      <c r="I612" s="173"/>
      <c r="J612" s="173"/>
      <c r="K612" s="173"/>
      <c r="L612" s="173"/>
      <c r="M612" s="173"/>
      <c r="N612" s="173"/>
      <c r="O612" s="173"/>
      <c r="P612" s="173"/>
      <c r="Q612" s="173"/>
      <c r="R612" s="173"/>
      <c r="S612" s="173"/>
      <c r="T612" s="173"/>
      <c r="U612" s="173"/>
      <c r="V612" s="173"/>
      <c r="W612" s="173"/>
      <c r="X612" s="173"/>
      <c r="Y612" s="173"/>
      <c r="Z612" s="173"/>
    </row>
    <row r="613" customFormat="false" ht="12" hidden="false" customHeight="true" outlineLevel="0" collapsed="false">
      <c r="A613" s="188" t="n">
        <v>5446</v>
      </c>
      <c r="B613" s="189" t="s">
        <v>1383</v>
      </c>
      <c r="C613" s="190" t="s">
        <v>1384</v>
      </c>
      <c r="D613" s="193" t="n">
        <v>0</v>
      </c>
      <c r="E613" s="196"/>
      <c r="F613" s="192" t="str">
        <f aca="false">IF(D613&lt;&gt;0,IF(E613/D613&gt;=100,"&gt;&gt;100",E613/D613*100),"-")</f>
        <v>-</v>
      </c>
      <c r="G613" s="173"/>
      <c r="H613" s="173"/>
      <c r="I613" s="173"/>
      <c r="J613" s="173"/>
      <c r="K613" s="173"/>
      <c r="L613" s="173"/>
      <c r="M613" s="173"/>
      <c r="N613" s="173"/>
      <c r="O613" s="173"/>
      <c r="P613" s="173"/>
      <c r="Q613" s="173"/>
      <c r="R613" s="173"/>
      <c r="S613" s="173"/>
      <c r="T613" s="173"/>
      <c r="U613" s="173"/>
      <c r="V613" s="173"/>
      <c r="W613" s="173"/>
      <c r="X613" s="173"/>
      <c r="Y613" s="173"/>
      <c r="Z613" s="173"/>
    </row>
    <row r="614" customFormat="false" ht="12.75" hidden="false" customHeight="true" outlineLevel="0" collapsed="false">
      <c r="A614" s="188" t="n">
        <v>5447</v>
      </c>
      <c r="B614" s="189" t="s">
        <v>1385</v>
      </c>
      <c r="C614" s="190" t="s">
        <v>1386</v>
      </c>
      <c r="D614" s="193" t="n">
        <v>0</v>
      </c>
      <c r="E614" s="196"/>
      <c r="F614" s="192" t="str">
        <f aca="false">IF(D614&lt;&gt;0,IF(E614/D614&gt;=100,"&gt;&gt;100",E614/D614*100),"-")</f>
        <v>-</v>
      </c>
      <c r="G614" s="173"/>
      <c r="H614" s="173"/>
      <c r="I614" s="173"/>
      <c r="J614" s="173"/>
      <c r="K614" s="173"/>
      <c r="L614" s="173"/>
      <c r="M614" s="173"/>
      <c r="N614" s="173"/>
      <c r="O614" s="173"/>
      <c r="P614" s="173"/>
      <c r="Q614" s="173"/>
      <c r="R614" s="173"/>
      <c r="S614" s="173"/>
      <c r="T614" s="173"/>
      <c r="U614" s="173"/>
      <c r="V614" s="173"/>
      <c r="W614" s="173"/>
      <c r="X614" s="173"/>
      <c r="Y614" s="173"/>
      <c r="Z614" s="173"/>
    </row>
    <row r="615" customFormat="false" ht="12.75" hidden="false" customHeight="true" outlineLevel="0" collapsed="false">
      <c r="A615" s="188" t="n">
        <v>5448</v>
      </c>
      <c r="B615" s="189" t="s">
        <v>1387</v>
      </c>
      <c r="C615" s="190" t="s">
        <v>1388</v>
      </c>
      <c r="D615" s="193" t="n">
        <v>0</v>
      </c>
      <c r="E615" s="196"/>
      <c r="F615" s="192" t="str">
        <f aca="false">IF(D615&lt;&gt;0,IF(E615/D615&gt;=100,"&gt;&gt;100",E615/D615*100),"-")</f>
        <v>-</v>
      </c>
      <c r="G615" s="173"/>
      <c r="H615" s="173"/>
      <c r="I615" s="173"/>
      <c r="J615" s="173"/>
      <c r="K615" s="173"/>
      <c r="L615" s="173"/>
      <c r="M615" s="173"/>
      <c r="N615" s="173"/>
      <c r="O615" s="173"/>
      <c r="P615" s="173"/>
      <c r="Q615" s="173"/>
      <c r="R615" s="173"/>
      <c r="S615" s="173"/>
      <c r="T615" s="173"/>
      <c r="U615" s="173"/>
      <c r="V615" s="173"/>
      <c r="W615" s="173"/>
      <c r="X615" s="173"/>
      <c r="Y615" s="173"/>
      <c r="Z615" s="173"/>
    </row>
    <row r="616" customFormat="false" ht="12.75" hidden="false" customHeight="true" outlineLevel="0" collapsed="false">
      <c r="A616" s="188" t="n">
        <v>545</v>
      </c>
      <c r="B616" s="189" t="s">
        <v>1389</v>
      </c>
      <c r="C616" s="190" t="s">
        <v>1390</v>
      </c>
      <c r="D616" s="191" t="n">
        <f aca="false">SUM(D617:D620)</f>
        <v>0</v>
      </c>
      <c r="E616" s="191" t="n">
        <f aca="false">SUM(E617:E620)</f>
        <v>0</v>
      </c>
      <c r="F616" s="192" t="str">
        <f aca="false">IF(D616&lt;&gt;0,IF(E616/D616&gt;=100,"&gt;&gt;100",E616/D616*100),"-")</f>
        <v>-</v>
      </c>
      <c r="G616" s="173"/>
      <c r="H616" s="173"/>
      <c r="I616" s="173"/>
      <c r="J616" s="173"/>
      <c r="K616" s="173"/>
      <c r="L616" s="173"/>
      <c r="M616" s="173"/>
      <c r="N616" s="173"/>
      <c r="O616" s="173"/>
      <c r="P616" s="173"/>
      <c r="Q616" s="173"/>
      <c r="R616" s="173"/>
      <c r="S616" s="173"/>
      <c r="T616" s="173"/>
      <c r="U616" s="173"/>
      <c r="V616" s="173"/>
      <c r="W616" s="173"/>
      <c r="X616" s="173"/>
      <c r="Y616" s="173"/>
      <c r="Z616" s="173"/>
    </row>
    <row r="617" customFormat="false" ht="12" hidden="false" customHeight="true" outlineLevel="0" collapsed="false">
      <c r="A617" s="188" t="n">
        <v>5453</v>
      </c>
      <c r="B617" s="194" t="s">
        <v>1391</v>
      </c>
      <c r="C617" s="190" t="s">
        <v>1392</v>
      </c>
      <c r="D617" s="193" t="n">
        <v>0</v>
      </c>
      <c r="E617" s="196"/>
      <c r="F617" s="192" t="str">
        <f aca="false">IF(D617&lt;&gt;0,IF(E617/D617&gt;=100,"&gt;&gt;100",E617/D617*100),"-")</f>
        <v>-</v>
      </c>
      <c r="G617" s="173"/>
      <c r="H617" s="173"/>
      <c r="I617" s="173"/>
      <c r="J617" s="173"/>
      <c r="K617" s="173"/>
      <c r="L617" s="173"/>
      <c r="M617" s="173"/>
      <c r="N617" s="173"/>
      <c r="O617" s="173"/>
      <c r="P617" s="173"/>
      <c r="Q617" s="173"/>
      <c r="R617" s="173"/>
      <c r="S617" s="173"/>
      <c r="T617" s="173"/>
      <c r="U617" s="173"/>
      <c r="V617" s="173"/>
      <c r="W617" s="173"/>
      <c r="X617" s="173"/>
      <c r="Y617" s="173"/>
      <c r="Z617" s="173"/>
    </row>
    <row r="618" customFormat="false" ht="12.75" hidden="false" customHeight="true" outlineLevel="0" collapsed="false">
      <c r="A618" s="188" t="n">
        <v>5454</v>
      </c>
      <c r="B618" s="189" t="s">
        <v>1393</v>
      </c>
      <c r="C618" s="190" t="s">
        <v>1394</v>
      </c>
      <c r="D618" s="193" t="n">
        <v>0</v>
      </c>
      <c r="E618" s="196"/>
      <c r="F618" s="192" t="str">
        <f aca="false">IF(D618&lt;&gt;0,IF(E618/D618&gt;=100,"&gt;&gt;100",E618/D618*100),"-")</f>
        <v>-</v>
      </c>
      <c r="G618" s="173"/>
      <c r="H618" s="173"/>
      <c r="I618" s="173"/>
      <c r="J618" s="173"/>
      <c r="K618" s="173"/>
      <c r="L618" s="173"/>
      <c r="M618" s="173"/>
      <c r="N618" s="173"/>
      <c r="O618" s="173"/>
      <c r="P618" s="173"/>
      <c r="Q618" s="173"/>
      <c r="R618" s="173"/>
      <c r="S618" s="173"/>
      <c r="T618" s="173"/>
      <c r="U618" s="173"/>
      <c r="V618" s="173"/>
      <c r="W618" s="173"/>
      <c r="X618" s="173"/>
      <c r="Y618" s="173"/>
      <c r="Z618" s="173"/>
    </row>
    <row r="619" customFormat="false" ht="12.75" hidden="false" customHeight="true" outlineLevel="0" collapsed="false">
      <c r="A619" s="188" t="n">
        <v>5455</v>
      </c>
      <c r="B619" s="189" t="s">
        <v>1395</v>
      </c>
      <c r="C619" s="190" t="s">
        <v>1396</v>
      </c>
      <c r="D619" s="193" t="n">
        <v>0</v>
      </c>
      <c r="E619" s="196"/>
      <c r="F619" s="192" t="str">
        <f aca="false">IF(D619&lt;&gt;0,IF(E619/D619&gt;=100,"&gt;&gt;100",E619/D619*100),"-")</f>
        <v>-</v>
      </c>
      <c r="G619" s="173"/>
      <c r="H619" s="173"/>
      <c r="I619" s="173"/>
      <c r="J619" s="173"/>
      <c r="K619" s="173"/>
      <c r="L619" s="173"/>
      <c r="M619" s="173"/>
      <c r="N619" s="173"/>
      <c r="O619" s="173"/>
      <c r="P619" s="173"/>
      <c r="Q619" s="173"/>
      <c r="R619" s="173"/>
      <c r="S619" s="173"/>
      <c r="T619" s="173"/>
      <c r="U619" s="173"/>
      <c r="V619" s="173"/>
      <c r="W619" s="173"/>
      <c r="X619" s="173"/>
      <c r="Y619" s="173"/>
      <c r="Z619" s="173"/>
    </row>
    <row r="620" customFormat="false" ht="12.75" hidden="false" customHeight="true" outlineLevel="0" collapsed="false">
      <c r="A620" s="188" t="n">
        <v>5456</v>
      </c>
      <c r="B620" s="189" t="s">
        <v>1397</v>
      </c>
      <c r="C620" s="190" t="s">
        <v>1398</v>
      </c>
      <c r="D620" s="193" t="n">
        <v>0</v>
      </c>
      <c r="E620" s="196"/>
      <c r="F620" s="192" t="str">
        <f aca="false">IF(D620&lt;&gt;0,IF(E620/D620&gt;=100,"&gt;&gt;100",E620/D620*100),"-")</f>
        <v>-</v>
      </c>
      <c r="G620" s="173"/>
      <c r="H620" s="173"/>
      <c r="I620" s="173"/>
      <c r="J620" s="173"/>
      <c r="K620" s="173"/>
      <c r="L620" s="173"/>
      <c r="M620" s="173"/>
      <c r="N620" s="173"/>
      <c r="O620" s="173"/>
      <c r="P620" s="173"/>
      <c r="Q620" s="173"/>
      <c r="R620" s="173"/>
      <c r="S620" s="173"/>
      <c r="T620" s="173"/>
      <c r="U620" s="173"/>
      <c r="V620" s="173"/>
      <c r="W620" s="173"/>
      <c r="X620" s="173"/>
      <c r="Y620" s="173"/>
      <c r="Z620" s="173"/>
    </row>
    <row r="621" customFormat="false" ht="12.75" hidden="false" customHeight="true" outlineLevel="0" collapsed="false">
      <c r="A621" s="188" t="n">
        <v>547</v>
      </c>
      <c r="B621" s="189" t="s">
        <v>1399</v>
      </c>
      <c r="C621" s="190" t="s">
        <v>1400</v>
      </c>
      <c r="D621" s="191" t="n">
        <f aca="false">SUM(D622:D628)</f>
        <v>0</v>
      </c>
      <c r="E621" s="191" t="n">
        <f aca="false">SUM(E622:E628)</f>
        <v>0</v>
      </c>
      <c r="F621" s="192" t="str">
        <f aca="false">IF(D621&lt;&gt;0,IF(E621/D621&gt;=100,"&gt;&gt;100",E621/D621*100),"-")</f>
        <v>-</v>
      </c>
      <c r="G621" s="173"/>
      <c r="H621" s="173"/>
      <c r="I621" s="173"/>
      <c r="J621" s="173"/>
      <c r="K621" s="173"/>
      <c r="L621" s="173"/>
      <c r="M621" s="173"/>
      <c r="N621" s="173"/>
      <c r="O621" s="173"/>
      <c r="P621" s="173"/>
      <c r="Q621" s="173"/>
      <c r="R621" s="173"/>
      <c r="S621" s="173"/>
      <c r="T621" s="173"/>
      <c r="U621" s="173"/>
      <c r="V621" s="173"/>
      <c r="W621" s="173"/>
      <c r="X621" s="173"/>
      <c r="Y621" s="173"/>
      <c r="Z621" s="173"/>
    </row>
    <row r="622" customFormat="false" ht="12.75" hidden="false" customHeight="true" outlineLevel="0" collapsed="false">
      <c r="A622" s="188" t="n">
        <v>5471</v>
      </c>
      <c r="B622" s="189" t="s">
        <v>1401</v>
      </c>
      <c r="C622" s="190" t="s">
        <v>1402</v>
      </c>
      <c r="D622" s="193" t="n">
        <v>0</v>
      </c>
      <c r="E622" s="196"/>
      <c r="F622" s="192" t="str">
        <f aca="false">IF(D622&lt;&gt;0,IF(E622/D622&gt;=100,"&gt;&gt;100",E622/D622*100),"-")</f>
        <v>-</v>
      </c>
      <c r="G622" s="173"/>
      <c r="H622" s="173"/>
      <c r="I622" s="173"/>
      <c r="J622" s="173"/>
      <c r="K622" s="173"/>
      <c r="L622" s="173"/>
      <c r="M622" s="173"/>
      <c r="N622" s="173"/>
      <c r="O622" s="173"/>
      <c r="P622" s="173"/>
      <c r="Q622" s="173"/>
      <c r="R622" s="173"/>
      <c r="S622" s="173"/>
      <c r="T622" s="173"/>
      <c r="U622" s="173"/>
      <c r="V622" s="173"/>
      <c r="W622" s="173"/>
      <c r="X622" s="173"/>
      <c r="Y622" s="173"/>
      <c r="Z622" s="173"/>
    </row>
    <row r="623" customFormat="false" ht="12" hidden="false" customHeight="true" outlineLevel="0" collapsed="false">
      <c r="A623" s="188" t="n">
        <v>5472</v>
      </c>
      <c r="B623" s="189" t="s">
        <v>1403</v>
      </c>
      <c r="C623" s="190" t="s">
        <v>1404</v>
      </c>
      <c r="D623" s="193" t="n">
        <v>0</v>
      </c>
      <c r="E623" s="196"/>
      <c r="F623" s="192" t="str">
        <f aca="false">IF(D623&lt;&gt;0,IF(E623/D623&gt;=100,"&gt;&gt;100",E623/D623*100),"-")</f>
        <v>-</v>
      </c>
      <c r="G623" s="173"/>
      <c r="H623" s="173"/>
      <c r="I623" s="173"/>
      <c r="J623" s="173"/>
      <c r="K623" s="173"/>
      <c r="L623" s="173"/>
      <c r="M623" s="173"/>
      <c r="N623" s="173"/>
      <c r="O623" s="173"/>
      <c r="P623" s="173"/>
      <c r="Q623" s="173"/>
      <c r="R623" s="173"/>
      <c r="S623" s="173"/>
      <c r="T623" s="173"/>
      <c r="U623" s="173"/>
      <c r="V623" s="173"/>
      <c r="W623" s="173"/>
      <c r="X623" s="173"/>
      <c r="Y623" s="173"/>
      <c r="Z623" s="173"/>
    </row>
    <row r="624" customFormat="false" ht="12" hidden="false" customHeight="true" outlineLevel="0" collapsed="false">
      <c r="A624" s="188" t="n">
        <v>5473</v>
      </c>
      <c r="B624" s="189" t="s">
        <v>1405</v>
      </c>
      <c r="C624" s="190" t="s">
        <v>1406</v>
      </c>
      <c r="D624" s="193" t="n">
        <v>0</v>
      </c>
      <c r="E624" s="196"/>
      <c r="F624" s="192" t="str">
        <f aca="false">IF(D624&lt;&gt;0,IF(E624/D624&gt;=100,"&gt;&gt;100",E624/D624*100),"-")</f>
        <v>-</v>
      </c>
      <c r="G624" s="173"/>
      <c r="H624" s="173"/>
      <c r="I624" s="173"/>
      <c r="J624" s="173"/>
      <c r="K624" s="173"/>
      <c r="L624" s="173"/>
      <c r="M624" s="173"/>
      <c r="N624" s="173"/>
      <c r="O624" s="173"/>
      <c r="P624" s="173"/>
      <c r="Q624" s="173"/>
      <c r="R624" s="173"/>
      <c r="S624" s="173"/>
      <c r="T624" s="173"/>
      <c r="U624" s="173"/>
      <c r="V624" s="173"/>
      <c r="W624" s="173"/>
      <c r="X624" s="173"/>
      <c r="Y624" s="173"/>
      <c r="Z624" s="173"/>
    </row>
    <row r="625" customFormat="false" ht="12.75" hidden="false" customHeight="true" outlineLevel="0" collapsed="false">
      <c r="A625" s="188" t="n">
        <v>5474</v>
      </c>
      <c r="B625" s="189" t="s">
        <v>1407</v>
      </c>
      <c r="C625" s="190" t="s">
        <v>1408</v>
      </c>
      <c r="D625" s="193" t="n">
        <v>0</v>
      </c>
      <c r="E625" s="196"/>
      <c r="F625" s="192" t="str">
        <f aca="false">IF(D625&lt;&gt;0,IF(E625/D625&gt;=100,"&gt;&gt;100",E625/D625*100),"-")</f>
        <v>-</v>
      </c>
      <c r="G625" s="173"/>
      <c r="H625" s="173"/>
      <c r="I625" s="173"/>
      <c r="J625" s="173"/>
      <c r="K625" s="173"/>
      <c r="L625" s="173"/>
      <c r="M625" s="173"/>
      <c r="N625" s="173"/>
      <c r="O625" s="173"/>
      <c r="P625" s="173"/>
      <c r="Q625" s="173"/>
      <c r="R625" s="173"/>
      <c r="S625" s="173"/>
      <c r="T625" s="173"/>
      <c r="U625" s="173"/>
      <c r="V625" s="173"/>
      <c r="W625" s="173"/>
      <c r="X625" s="173"/>
      <c r="Y625" s="173"/>
      <c r="Z625" s="173"/>
    </row>
    <row r="626" customFormat="false" ht="12.75" hidden="false" customHeight="true" outlineLevel="0" collapsed="false">
      <c r="A626" s="188" t="n">
        <v>5475</v>
      </c>
      <c r="B626" s="189" t="s">
        <v>1409</v>
      </c>
      <c r="C626" s="190" t="s">
        <v>1410</v>
      </c>
      <c r="D626" s="193" t="n">
        <v>0</v>
      </c>
      <c r="E626" s="196"/>
      <c r="F626" s="192" t="str">
        <f aca="false">IF(D626&lt;&gt;0,IF(E626/D626&gt;=100,"&gt;&gt;100",E626/D626*100),"-")</f>
        <v>-</v>
      </c>
      <c r="G626" s="173"/>
      <c r="H626" s="173"/>
      <c r="I626" s="173"/>
      <c r="J626" s="173"/>
      <c r="K626" s="173"/>
      <c r="L626" s="173"/>
      <c r="M626" s="173"/>
      <c r="N626" s="173"/>
      <c r="O626" s="173"/>
      <c r="P626" s="173"/>
      <c r="Q626" s="173"/>
      <c r="R626" s="173"/>
      <c r="S626" s="173"/>
      <c r="T626" s="173"/>
      <c r="U626" s="173"/>
      <c r="V626" s="173"/>
      <c r="W626" s="173"/>
      <c r="X626" s="173"/>
      <c r="Y626" s="173"/>
      <c r="Z626" s="173"/>
    </row>
    <row r="627" customFormat="false" ht="12.75" hidden="false" customHeight="true" outlineLevel="0" collapsed="false">
      <c r="A627" s="188" t="n">
        <v>5476</v>
      </c>
      <c r="B627" s="189" t="s">
        <v>1411</v>
      </c>
      <c r="C627" s="190" t="s">
        <v>1412</v>
      </c>
      <c r="D627" s="193" t="n">
        <v>0</v>
      </c>
      <c r="E627" s="196"/>
      <c r="F627" s="192" t="str">
        <f aca="false">IF(D627&lt;&gt;0,IF(E627/D627&gt;=100,"&gt;&gt;100",E627/D627*100),"-")</f>
        <v>-</v>
      </c>
      <c r="G627" s="173"/>
      <c r="H627" s="173"/>
      <c r="I627" s="173"/>
      <c r="J627" s="173"/>
      <c r="K627" s="173"/>
      <c r="L627" s="173"/>
      <c r="M627" s="173"/>
      <c r="N627" s="173"/>
      <c r="O627" s="173"/>
      <c r="P627" s="173"/>
      <c r="Q627" s="173"/>
      <c r="R627" s="173"/>
      <c r="S627" s="173"/>
      <c r="T627" s="173"/>
      <c r="U627" s="173"/>
      <c r="V627" s="173"/>
      <c r="W627" s="173"/>
      <c r="X627" s="173"/>
      <c r="Y627" s="173"/>
      <c r="Z627" s="173"/>
    </row>
    <row r="628" customFormat="false" ht="12.75" hidden="false" customHeight="true" outlineLevel="0" collapsed="false">
      <c r="A628" s="188" t="n">
        <v>5477</v>
      </c>
      <c r="B628" s="189" t="s">
        <v>1413</v>
      </c>
      <c r="C628" s="195" t="s">
        <v>1414</v>
      </c>
      <c r="D628" s="193" t="n">
        <v>0</v>
      </c>
      <c r="E628" s="196"/>
      <c r="F628" s="192" t="str">
        <f aca="false">IF(D628&lt;&gt;0,IF(E628/D628&gt;=100,"&gt;&gt;100",E628/D628*100),"-")</f>
        <v>-</v>
      </c>
      <c r="G628" s="173"/>
      <c r="H628" s="173"/>
      <c r="I628" s="173"/>
      <c r="J628" s="173"/>
      <c r="K628" s="173"/>
      <c r="L628" s="173"/>
      <c r="M628" s="173"/>
      <c r="N628" s="173"/>
      <c r="O628" s="173"/>
      <c r="P628" s="173"/>
      <c r="Q628" s="173"/>
      <c r="R628" s="173"/>
      <c r="S628" s="173"/>
      <c r="T628" s="173"/>
      <c r="U628" s="173"/>
      <c r="V628" s="173"/>
      <c r="W628" s="173"/>
      <c r="X628" s="173"/>
      <c r="Y628" s="173"/>
      <c r="Z628" s="173"/>
    </row>
    <row r="629" customFormat="false" ht="12.75" hidden="false" customHeight="true" outlineLevel="0" collapsed="false">
      <c r="A629" s="188" t="n">
        <v>55</v>
      </c>
      <c r="B629" s="189" t="s">
        <v>1415</v>
      </c>
      <c r="C629" s="190" t="s">
        <v>1416</v>
      </c>
      <c r="D629" s="191" t="n">
        <f aca="false">D630+D633+D636</f>
        <v>0</v>
      </c>
      <c r="E629" s="191" t="n">
        <f aca="false">E630+E633+E636</f>
        <v>0</v>
      </c>
      <c r="F629" s="192" t="str">
        <f aca="false">IF(D629&lt;&gt;0,IF(E629/D629&gt;=100,"&gt;&gt;100",E629/D629*100),"-")</f>
        <v>-</v>
      </c>
      <c r="G629" s="173"/>
      <c r="H629" s="173"/>
      <c r="I629" s="173"/>
      <c r="J629" s="173"/>
      <c r="K629" s="173"/>
      <c r="L629" s="173"/>
      <c r="M629" s="173"/>
      <c r="N629" s="173"/>
      <c r="O629" s="173"/>
      <c r="P629" s="173"/>
      <c r="Q629" s="173"/>
      <c r="R629" s="173"/>
      <c r="S629" s="173"/>
      <c r="T629" s="173"/>
      <c r="U629" s="173"/>
      <c r="V629" s="173"/>
      <c r="W629" s="173"/>
      <c r="X629" s="173"/>
      <c r="Y629" s="173"/>
      <c r="Z629" s="173"/>
    </row>
    <row r="630" customFormat="false" ht="12.75" hidden="false" customHeight="true" outlineLevel="0" collapsed="false">
      <c r="A630" s="188" t="n">
        <v>551</v>
      </c>
      <c r="B630" s="189" t="s">
        <v>1417</v>
      </c>
      <c r="C630" s="190" t="s">
        <v>1418</v>
      </c>
      <c r="D630" s="191" t="n">
        <f aca="false">SUM(D631:D632)</f>
        <v>0</v>
      </c>
      <c r="E630" s="191" t="n">
        <f aca="false">SUM(E631:E632)</f>
        <v>0</v>
      </c>
      <c r="F630" s="192" t="str">
        <f aca="false">IF(D630&lt;&gt;0,IF(E630/D630&gt;=100,"&gt;&gt;100",E630/D630*100),"-")</f>
        <v>-</v>
      </c>
      <c r="G630" s="173"/>
      <c r="H630" s="173"/>
      <c r="I630" s="173"/>
      <c r="J630" s="173"/>
      <c r="K630" s="173"/>
      <c r="L630" s="173"/>
      <c r="M630" s="173"/>
      <c r="N630" s="173"/>
      <c r="O630" s="173"/>
      <c r="P630" s="173"/>
      <c r="Q630" s="173"/>
      <c r="R630" s="173"/>
      <c r="S630" s="173"/>
      <c r="T630" s="173"/>
      <c r="U630" s="173"/>
      <c r="V630" s="173"/>
      <c r="W630" s="173"/>
      <c r="X630" s="173"/>
      <c r="Y630" s="173"/>
      <c r="Z630" s="173"/>
    </row>
    <row r="631" customFormat="false" ht="12.75" hidden="false" customHeight="true" outlineLevel="0" collapsed="false">
      <c r="A631" s="188" t="n">
        <v>5511</v>
      </c>
      <c r="B631" s="189" t="s">
        <v>1419</v>
      </c>
      <c r="C631" s="190" t="s">
        <v>1420</v>
      </c>
      <c r="D631" s="193" t="n">
        <v>0</v>
      </c>
      <c r="E631" s="196"/>
      <c r="F631" s="192" t="str">
        <f aca="false">IF(D631&lt;&gt;0,IF(E631/D631&gt;=100,"&gt;&gt;100",E631/D631*100),"-")</f>
        <v>-</v>
      </c>
      <c r="G631" s="173"/>
      <c r="H631" s="173"/>
      <c r="I631" s="173"/>
      <c r="J631" s="173"/>
      <c r="K631" s="173"/>
      <c r="L631" s="173"/>
      <c r="M631" s="173"/>
      <c r="N631" s="173"/>
      <c r="O631" s="173"/>
      <c r="P631" s="173"/>
      <c r="Q631" s="173"/>
      <c r="R631" s="173"/>
      <c r="S631" s="173"/>
      <c r="T631" s="173"/>
      <c r="U631" s="173"/>
      <c r="V631" s="173"/>
      <c r="W631" s="173"/>
      <c r="X631" s="173"/>
      <c r="Y631" s="173"/>
      <c r="Z631" s="173"/>
    </row>
    <row r="632" customFormat="false" ht="12" hidden="false" customHeight="true" outlineLevel="0" collapsed="false">
      <c r="A632" s="188" t="n">
        <v>5512</v>
      </c>
      <c r="B632" s="189" t="s">
        <v>1421</v>
      </c>
      <c r="C632" s="190" t="s">
        <v>1422</v>
      </c>
      <c r="D632" s="193" t="n">
        <v>0</v>
      </c>
      <c r="E632" s="196"/>
      <c r="F632" s="192" t="str">
        <f aca="false">IF(D632&lt;&gt;0,IF(E632/D632&gt;=100,"&gt;&gt;100",E632/D632*100),"-")</f>
        <v>-</v>
      </c>
      <c r="G632" s="173"/>
      <c r="H632" s="173"/>
      <c r="I632" s="173"/>
      <c r="J632" s="173"/>
      <c r="K632" s="173"/>
      <c r="L632" s="173"/>
      <c r="M632" s="173"/>
      <c r="N632" s="173"/>
      <c r="O632" s="173"/>
      <c r="P632" s="173"/>
      <c r="Q632" s="173"/>
      <c r="R632" s="173"/>
      <c r="S632" s="173"/>
      <c r="T632" s="173"/>
      <c r="U632" s="173"/>
      <c r="V632" s="173"/>
      <c r="W632" s="173"/>
      <c r="X632" s="173"/>
      <c r="Y632" s="173"/>
      <c r="Z632" s="173"/>
    </row>
    <row r="633" customFormat="false" ht="12.75" hidden="false" customHeight="true" outlineLevel="0" collapsed="false">
      <c r="A633" s="188" t="n">
        <v>552</v>
      </c>
      <c r="B633" s="189" t="s">
        <v>1423</v>
      </c>
      <c r="C633" s="190" t="s">
        <v>1424</v>
      </c>
      <c r="D633" s="191" t="n">
        <f aca="false">SUM(D634:D635)</f>
        <v>0</v>
      </c>
      <c r="E633" s="191" t="n">
        <f aca="false">SUM(E634:E635)</f>
        <v>0</v>
      </c>
      <c r="F633" s="192" t="str">
        <f aca="false">IF(D633&lt;&gt;0,IF(E633/D633&gt;=100,"&gt;&gt;100",E633/D633*100),"-")</f>
        <v>-</v>
      </c>
      <c r="G633" s="173"/>
      <c r="H633" s="173"/>
      <c r="I633" s="173"/>
      <c r="J633" s="173"/>
      <c r="K633" s="173"/>
      <c r="L633" s="173"/>
      <c r="M633" s="173"/>
      <c r="N633" s="173"/>
      <c r="O633" s="173"/>
      <c r="P633" s="173"/>
      <c r="Q633" s="173"/>
      <c r="R633" s="173"/>
      <c r="S633" s="173"/>
      <c r="T633" s="173"/>
      <c r="U633" s="173"/>
      <c r="V633" s="173"/>
      <c r="W633" s="173"/>
      <c r="X633" s="173"/>
      <c r="Y633" s="173"/>
      <c r="Z633" s="173"/>
    </row>
    <row r="634" customFormat="false" ht="12.75" hidden="false" customHeight="true" outlineLevel="0" collapsed="false">
      <c r="A634" s="188" t="n">
        <v>5521</v>
      </c>
      <c r="B634" s="189" t="s">
        <v>1425</v>
      </c>
      <c r="C634" s="190" t="s">
        <v>1426</v>
      </c>
      <c r="D634" s="193" t="n">
        <v>0</v>
      </c>
      <c r="E634" s="196"/>
      <c r="F634" s="192" t="str">
        <f aca="false">IF(D634&lt;&gt;0,IF(E634/D634&gt;=100,"&gt;&gt;100",E634/D634*100),"-")</f>
        <v>-</v>
      </c>
      <c r="G634" s="173"/>
      <c r="H634" s="173"/>
      <c r="I634" s="173"/>
      <c r="J634" s="173"/>
      <c r="K634" s="173"/>
      <c r="L634" s="173"/>
      <c r="M634" s="173"/>
      <c r="N634" s="173"/>
      <c r="O634" s="173"/>
      <c r="P634" s="173"/>
      <c r="Q634" s="173"/>
      <c r="R634" s="173"/>
      <c r="S634" s="173"/>
      <c r="T634" s="173"/>
      <c r="U634" s="173"/>
      <c r="V634" s="173"/>
      <c r="W634" s="173"/>
      <c r="X634" s="173"/>
      <c r="Y634" s="173"/>
      <c r="Z634" s="173"/>
    </row>
    <row r="635" customFormat="false" ht="12.75" hidden="false" customHeight="true" outlineLevel="0" collapsed="false">
      <c r="A635" s="188" t="n">
        <v>5522</v>
      </c>
      <c r="B635" s="189" t="s">
        <v>1427</v>
      </c>
      <c r="C635" s="190" t="s">
        <v>1428</v>
      </c>
      <c r="D635" s="193" t="n">
        <v>0</v>
      </c>
      <c r="E635" s="196"/>
      <c r="F635" s="192" t="str">
        <f aca="false">IF(D635&lt;&gt;0,IF(E635/D635&gt;=100,"&gt;&gt;100",E635/D635*100),"-")</f>
        <v>-</v>
      </c>
      <c r="G635" s="173"/>
      <c r="H635" s="173"/>
      <c r="I635" s="173"/>
      <c r="J635" s="173"/>
      <c r="K635" s="173"/>
      <c r="L635" s="173"/>
      <c r="M635" s="173"/>
      <c r="N635" s="173"/>
      <c r="O635" s="173"/>
      <c r="P635" s="173"/>
      <c r="Q635" s="173"/>
      <c r="R635" s="173"/>
      <c r="S635" s="173"/>
      <c r="T635" s="173"/>
      <c r="U635" s="173"/>
      <c r="V635" s="173"/>
      <c r="W635" s="173"/>
      <c r="X635" s="173"/>
      <c r="Y635" s="173"/>
      <c r="Z635" s="173"/>
    </row>
    <row r="636" customFormat="false" ht="12.75" hidden="false" customHeight="true" outlineLevel="0" collapsed="false">
      <c r="A636" s="188" t="n">
        <v>553</v>
      </c>
      <c r="B636" s="189" t="s">
        <v>1429</v>
      </c>
      <c r="C636" s="190" t="s">
        <v>1430</v>
      </c>
      <c r="D636" s="191" t="n">
        <f aca="false">SUM(D637:D638)</f>
        <v>0</v>
      </c>
      <c r="E636" s="191" t="n">
        <f aca="false">SUM(E637:E638)</f>
        <v>0</v>
      </c>
      <c r="F636" s="192" t="str">
        <f aca="false">IF(D636&lt;&gt;0,IF(E636/D636&gt;=100,"&gt;&gt;100",E636/D636*100),"-")</f>
        <v>-</v>
      </c>
      <c r="G636" s="173"/>
      <c r="H636" s="173"/>
      <c r="I636" s="173"/>
      <c r="J636" s="173"/>
      <c r="K636" s="173"/>
      <c r="L636" s="173"/>
      <c r="M636" s="173"/>
      <c r="N636" s="173"/>
      <c r="O636" s="173"/>
      <c r="P636" s="173"/>
      <c r="Q636" s="173"/>
      <c r="R636" s="173"/>
      <c r="S636" s="173"/>
      <c r="T636" s="173"/>
      <c r="U636" s="173"/>
      <c r="V636" s="173"/>
      <c r="W636" s="173"/>
      <c r="X636" s="173"/>
      <c r="Y636" s="173"/>
      <c r="Z636" s="173"/>
    </row>
    <row r="637" customFormat="false" ht="12.75" hidden="false" customHeight="true" outlineLevel="0" collapsed="false">
      <c r="A637" s="188" t="n">
        <v>5531</v>
      </c>
      <c r="B637" s="194" t="s">
        <v>1431</v>
      </c>
      <c r="C637" s="190" t="s">
        <v>1432</v>
      </c>
      <c r="D637" s="193" t="n">
        <v>0</v>
      </c>
      <c r="E637" s="196"/>
      <c r="F637" s="192" t="str">
        <f aca="false">IF(D637&lt;&gt;0,IF(E637/D637&gt;=100,"&gt;&gt;100",E637/D637*100),"-")</f>
        <v>-</v>
      </c>
      <c r="G637" s="173"/>
      <c r="H637" s="173"/>
      <c r="I637" s="173"/>
      <c r="J637" s="173"/>
      <c r="K637" s="173"/>
      <c r="L637" s="173"/>
      <c r="M637" s="173"/>
      <c r="N637" s="173"/>
      <c r="O637" s="173"/>
      <c r="P637" s="173"/>
      <c r="Q637" s="173"/>
      <c r="R637" s="173"/>
      <c r="S637" s="173"/>
      <c r="T637" s="173"/>
      <c r="U637" s="173"/>
      <c r="V637" s="173"/>
      <c r="W637" s="173"/>
      <c r="X637" s="173"/>
      <c r="Y637" s="173"/>
      <c r="Z637" s="173"/>
    </row>
    <row r="638" customFormat="false" ht="12.75" hidden="false" customHeight="true" outlineLevel="0" collapsed="false">
      <c r="A638" s="188" t="n">
        <v>5532</v>
      </c>
      <c r="B638" s="189" t="s">
        <v>1433</v>
      </c>
      <c r="C638" s="190" t="s">
        <v>1434</v>
      </c>
      <c r="D638" s="193" t="n">
        <v>0</v>
      </c>
      <c r="E638" s="196"/>
      <c r="F638" s="192" t="str">
        <f aca="false">IF(D638&lt;&gt;0,IF(E638/D638&gt;=100,"&gt;&gt;100",E638/D638*100),"-")</f>
        <v>-</v>
      </c>
      <c r="G638" s="173"/>
      <c r="H638" s="173"/>
      <c r="I638" s="173"/>
      <c r="J638" s="173"/>
      <c r="K638" s="173"/>
      <c r="L638" s="173"/>
      <c r="M638" s="173"/>
      <c r="N638" s="173"/>
      <c r="O638" s="173"/>
      <c r="P638" s="173"/>
      <c r="Q638" s="173"/>
      <c r="R638" s="173"/>
      <c r="S638" s="173"/>
      <c r="T638" s="173"/>
      <c r="U638" s="173"/>
      <c r="V638" s="173"/>
      <c r="W638" s="173"/>
      <c r="X638" s="173"/>
      <c r="Y638" s="173"/>
      <c r="Z638" s="173"/>
    </row>
    <row r="639" customFormat="false" ht="12.75" hidden="false" customHeight="true" outlineLevel="0" collapsed="false">
      <c r="A639" s="188" t="s">
        <v>799</v>
      </c>
      <c r="B639" s="189" t="s">
        <v>1435</v>
      </c>
      <c r="C639" s="190" t="s">
        <v>1436</v>
      </c>
      <c r="D639" s="191" t="n">
        <f aca="false">IF(D430-D535&gt;=0,D430-D535,0)</f>
        <v>0</v>
      </c>
      <c r="E639" s="191" t="n">
        <f aca="false">IF(E430-E535&gt;=0,E430-E535,0)</f>
        <v>0</v>
      </c>
      <c r="F639" s="192" t="str">
        <f aca="false">IF(D639&lt;&gt;0,IF(E639/D639&gt;=100,"&gt;&gt;100",E639/D639*100),"-")</f>
        <v>-</v>
      </c>
      <c r="G639" s="173"/>
      <c r="H639" s="173"/>
      <c r="I639" s="173"/>
      <c r="J639" s="173"/>
      <c r="K639" s="173"/>
      <c r="L639" s="173"/>
      <c r="M639" s="173"/>
      <c r="N639" s="173"/>
      <c r="O639" s="173"/>
      <c r="P639" s="173"/>
      <c r="Q639" s="173"/>
      <c r="R639" s="173"/>
      <c r="S639" s="173"/>
      <c r="T639" s="173"/>
      <c r="U639" s="173"/>
      <c r="V639" s="173"/>
      <c r="W639" s="173"/>
      <c r="X639" s="173"/>
      <c r="Y639" s="173"/>
      <c r="Z639" s="173"/>
    </row>
    <row r="640" customFormat="false" ht="12.75" hidden="false" customHeight="true" outlineLevel="0" collapsed="false">
      <c r="A640" s="188" t="s">
        <v>799</v>
      </c>
      <c r="B640" s="189" t="s">
        <v>1437</v>
      </c>
      <c r="C640" s="190" t="s">
        <v>1438</v>
      </c>
      <c r="D640" s="191" t="n">
        <f aca="false">IF(D535-D430&gt;=0,D535-D430,0)</f>
        <v>0</v>
      </c>
      <c r="E640" s="191" t="n">
        <f aca="false">IF(E535-E430&gt;=0,E535-E430,0)</f>
        <v>0</v>
      </c>
      <c r="F640" s="192" t="str">
        <f aca="false">IF(D640&lt;&gt;0,IF(E640/D640&gt;=100,"&gt;&gt;100",E640/D640*100),"-")</f>
        <v>-</v>
      </c>
      <c r="G640" s="173"/>
      <c r="H640" s="173"/>
      <c r="I640" s="173"/>
      <c r="J640" s="173"/>
      <c r="K640" s="173"/>
      <c r="L640" s="173"/>
      <c r="M640" s="173"/>
      <c r="N640" s="173"/>
      <c r="O640" s="173"/>
      <c r="P640" s="173"/>
      <c r="Q640" s="173"/>
      <c r="R640" s="173"/>
      <c r="S640" s="173"/>
      <c r="T640" s="173"/>
      <c r="U640" s="173"/>
      <c r="V640" s="173"/>
      <c r="W640" s="173"/>
      <c r="X640" s="173"/>
      <c r="Y640" s="173"/>
      <c r="Z640" s="173"/>
    </row>
    <row r="641" customFormat="false" ht="12.75" hidden="false" customHeight="true" outlineLevel="0" collapsed="false">
      <c r="A641" s="188" t="n">
        <v>92213</v>
      </c>
      <c r="B641" s="189" t="s">
        <v>1439</v>
      </c>
      <c r="C641" s="190" t="s">
        <v>1440</v>
      </c>
      <c r="D641" s="193" t="n">
        <v>0</v>
      </c>
      <c r="E641" s="193" t="n">
        <v>0</v>
      </c>
      <c r="F641" s="192" t="str">
        <f aca="false">IF(D641&lt;&gt;0,IF(E641/D641&gt;=100,"&gt;&gt;100",E641/D641*100),"-")</f>
        <v>-</v>
      </c>
      <c r="G641" s="173"/>
      <c r="H641" s="173"/>
      <c r="I641" s="173"/>
      <c r="J641" s="173"/>
      <c r="K641" s="173"/>
      <c r="L641" s="173"/>
      <c r="M641" s="173"/>
      <c r="N641" s="173"/>
      <c r="O641" s="173"/>
      <c r="P641" s="173"/>
      <c r="Q641" s="173"/>
      <c r="R641" s="173"/>
      <c r="S641" s="173"/>
      <c r="T641" s="173"/>
      <c r="U641" s="173"/>
      <c r="V641" s="173"/>
      <c r="W641" s="173"/>
      <c r="X641" s="173"/>
      <c r="Y641" s="173"/>
      <c r="Z641" s="173"/>
    </row>
    <row r="642" customFormat="false" ht="12.75" hidden="false" customHeight="true" outlineLevel="0" collapsed="false">
      <c r="A642" s="188" t="n">
        <v>92223</v>
      </c>
      <c r="B642" s="189" t="s">
        <v>1441</v>
      </c>
      <c r="C642" s="190" t="s">
        <v>1442</v>
      </c>
      <c r="D642" s="193" t="n">
        <v>0</v>
      </c>
      <c r="E642" s="193" t="n">
        <v>0</v>
      </c>
      <c r="F642" s="192" t="str">
        <f aca="false">IF(D642&lt;&gt;0,IF(E642/D642&gt;=100,"&gt;&gt;100",E642/D642*100),"-")</f>
        <v>-</v>
      </c>
      <c r="G642" s="173"/>
      <c r="H642" s="173"/>
      <c r="I642" s="173"/>
      <c r="J642" s="173"/>
      <c r="K642" s="173"/>
      <c r="L642" s="173"/>
      <c r="M642" s="173"/>
      <c r="N642" s="173"/>
      <c r="O642" s="173"/>
      <c r="P642" s="173"/>
      <c r="Q642" s="173"/>
      <c r="R642" s="173"/>
      <c r="S642" s="173"/>
      <c r="T642" s="173"/>
      <c r="U642" s="173"/>
      <c r="V642" s="173"/>
      <c r="W642" s="173"/>
      <c r="X642" s="173"/>
      <c r="Y642" s="173"/>
      <c r="Z642" s="173"/>
    </row>
    <row r="643" customFormat="false" ht="12" hidden="false" customHeight="true" outlineLevel="0" collapsed="false">
      <c r="A643" s="188" t="s">
        <v>799</v>
      </c>
      <c r="B643" s="189" t="s">
        <v>1443</v>
      </c>
      <c r="C643" s="190" t="s">
        <v>1444</v>
      </c>
      <c r="D643" s="191" t="n">
        <f aca="false">D422+D430</f>
        <v>227554.55</v>
      </c>
      <c r="E643" s="191" t="n">
        <f aca="false">E422+E430</f>
        <v>350673.59</v>
      </c>
      <c r="F643" s="192" t="n">
        <f aca="false">IF(D643&lt;&gt;0,IF(E643/D643&gt;=100,"&gt;&gt;100",E643/D643*100),"-")</f>
        <v>154.1052859633</v>
      </c>
      <c r="G643" s="173"/>
      <c r="H643" s="173"/>
      <c r="I643" s="173"/>
      <c r="J643" s="173"/>
      <c r="K643" s="173"/>
      <c r="L643" s="173"/>
      <c r="M643" s="173"/>
      <c r="N643" s="173"/>
      <c r="O643" s="173"/>
      <c r="P643" s="173"/>
      <c r="Q643" s="173"/>
      <c r="R643" s="173"/>
      <c r="S643" s="173"/>
      <c r="T643" s="173"/>
      <c r="U643" s="173"/>
      <c r="V643" s="173"/>
      <c r="W643" s="173"/>
      <c r="X643" s="173"/>
      <c r="Y643" s="173"/>
      <c r="Z643" s="173"/>
    </row>
    <row r="644" customFormat="false" ht="12" hidden="false" customHeight="true" outlineLevel="0" collapsed="false">
      <c r="A644" s="188" t="s">
        <v>799</v>
      </c>
      <c r="B644" s="189" t="s">
        <v>1445</v>
      </c>
      <c r="C644" s="190" t="s">
        <v>1446</v>
      </c>
      <c r="D644" s="191" t="n">
        <f aca="false">D423+D535</f>
        <v>231550.46</v>
      </c>
      <c r="E644" s="191" t="n">
        <f aca="false">E423+E535</f>
        <v>370817.82</v>
      </c>
      <c r="F644" s="192" t="n">
        <f aca="false">IF(D644&lt;&gt;0,IF(E644/D644&gt;=100,"&gt;&gt;100",E644/D644*100),"-")</f>
        <v>160.145576907945</v>
      </c>
      <c r="G644" s="173"/>
      <c r="H644" s="173"/>
      <c r="I644" s="173"/>
      <c r="J644" s="173"/>
      <c r="K644" s="173"/>
      <c r="L644" s="173"/>
      <c r="M644" s="173"/>
      <c r="N644" s="173"/>
      <c r="O644" s="173"/>
      <c r="P644" s="173"/>
      <c r="Q644" s="173"/>
      <c r="R644" s="173"/>
      <c r="S644" s="173"/>
      <c r="T644" s="173"/>
      <c r="U644" s="173"/>
      <c r="V644" s="173"/>
      <c r="W644" s="173"/>
      <c r="X644" s="173"/>
      <c r="Y644" s="173"/>
      <c r="Z644" s="173"/>
    </row>
    <row r="645" customFormat="false" ht="12" hidden="false" customHeight="true" outlineLevel="0" collapsed="false">
      <c r="A645" s="188" t="s">
        <v>799</v>
      </c>
      <c r="B645" s="189" t="s">
        <v>1447</v>
      </c>
      <c r="C645" s="190" t="s">
        <v>1448</v>
      </c>
      <c r="D645" s="191" t="n">
        <f aca="false">IF(D643&gt;=D644,D643-D644,0)</f>
        <v>0</v>
      </c>
      <c r="E645" s="191" t="n">
        <f aca="false">IF(E643&gt;=E644,E643-E644,0)</f>
        <v>0</v>
      </c>
      <c r="F645" s="192" t="str">
        <f aca="false">IF(D645&lt;&gt;0,IF(E645/D645&gt;=100,"&gt;&gt;100",E645/D645*100),"-")</f>
        <v>-</v>
      </c>
      <c r="G645" s="173"/>
      <c r="H645" s="173"/>
      <c r="I645" s="173"/>
      <c r="J645" s="173"/>
      <c r="K645" s="173"/>
      <c r="L645" s="173"/>
      <c r="M645" s="173"/>
      <c r="N645" s="173"/>
      <c r="O645" s="173"/>
      <c r="P645" s="173"/>
      <c r="Q645" s="173"/>
      <c r="R645" s="173"/>
      <c r="S645" s="173"/>
      <c r="T645" s="173"/>
      <c r="U645" s="173"/>
      <c r="V645" s="173"/>
      <c r="W645" s="173"/>
      <c r="X645" s="173"/>
      <c r="Y645" s="173"/>
      <c r="Z645" s="173"/>
    </row>
    <row r="646" customFormat="false" ht="12" hidden="false" customHeight="true" outlineLevel="0" collapsed="false">
      <c r="A646" s="188" t="s">
        <v>799</v>
      </c>
      <c r="B646" s="189" t="s">
        <v>1449</v>
      </c>
      <c r="C646" s="190" t="s">
        <v>1450</v>
      </c>
      <c r="D646" s="191" t="n">
        <f aca="false">IF(D644&gt;=D643,D644-D643,0)</f>
        <v>3995.91</v>
      </c>
      <c r="E646" s="191" t="n">
        <f aca="false">IF(E644&gt;=E643,E644-E643,0)</f>
        <v>20144.2300000001</v>
      </c>
      <c r="F646" s="192" t="n">
        <f aca="false">IF(D646&lt;&gt;0,IF(E646/D646&gt;=100,"&gt;&gt;100",E646/D646*100),"-")</f>
        <v>504.121213941257</v>
      </c>
      <c r="G646" s="173"/>
      <c r="H646" s="173"/>
      <c r="I646" s="173"/>
      <c r="J646" s="173"/>
      <c r="K646" s="173"/>
      <c r="L646" s="173"/>
      <c r="M646" s="173"/>
      <c r="N646" s="173"/>
      <c r="O646" s="173"/>
      <c r="P646" s="173"/>
      <c r="Q646" s="173"/>
      <c r="R646" s="173"/>
      <c r="S646" s="173"/>
      <c r="T646" s="173"/>
      <c r="U646" s="173"/>
      <c r="V646" s="173"/>
      <c r="W646" s="173"/>
      <c r="X646" s="173"/>
      <c r="Y646" s="173"/>
      <c r="Z646" s="173"/>
    </row>
    <row r="647" customFormat="false" ht="12" hidden="false" customHeight="true" outlineLevel="0" collapsed="false">
      <c r="A647" s="207" t="s">
        <v>1451</v>
      </c>
      <c r="B647" s="189" t="s">
        <v>1452</v>
      </c>
      <c r="C647" s="208" t="s">
        <v>1451</v>
      </c>
      <c r="D647" s="191" t="n">
        <f aca="false">IF(D426-D427+D641-D642&gt;=0,D426-D427+D641-D642,0)</f>
        <v>3697.4</v>
      </c>
      <c r="E647" s="191" t="n">
        <f aca="false">IF(E426-E427+E641-E642&gt;=0,E426-E427+E641-E642,0)</f>
        <v>0</v>
      </c>
      <c r="F647" s="192" t="n">
        <f aca="false">IF(D647&lt;&gt;0,IF(E647/D647&gt;=100,"&gt;&gt;100",E647/D647*100),"-")</f>
        <v>0</v>
      </c>
      <c r="G647" s="173"/>
      <c r="H647" s="173"/>
      <c r="I647" s="173"/>
      <c r="J647" s="173"/>
      <c r="K647" s="173"/>
      <c r="L647" s="173"/>
      <c r="M647" s="173"/>
      <c r="N647" s="173"/>
      <c r="O647" s="173"/>
      <c r="P647" s="173"/>
      <c r="Q647" s="173"/>
      <c r="R647" s="173"/>
      <c r="S647" s="173"/>
      <c r="T647" s="173"/>
      <c r="U647" s="173"/>
      <c r="V647" s="173"/>
      <c r="W647" s="173"/>
      <c r="X647" s="173"/>
      <c r="Y647" s="173"/>
      <c r="Z647" s="173"/>
    </row>
    <row r="648" customFormat="false" ht="19.5" hidden="false" customHeight="true" outlineLevel="0" collapsed="false">
      <c r="A648" s="207" t="s">
        <v>1453</v>
      </c>
      <c r="B648" s="189" t="s">
        <v>1454</v>
      </c>
      <c r="C648" s="208" t="s">
        <v>1453</v>
      </c>
      <c r="D648" s="191" t="n">
        <f aca="false">IF(D427-D426+D642-D641&gt;=0,D427-D426+D642-D641,0)</f>
        <v>0</v>
      </c>
      <c r="E648" s="191" t="n">
        <f aca="false">IF(E427-E426+E642-E641&gt;=0,E427-E426+E642-E641,0)</f>
        <v>298.51</v>
      </c>
      <c r="F648" s="192" t="str">
        <f aca="false">IF(D648&lt;&gt;0,IF(E648/D648&gt;=100,"&gt;&gt;100",E648/D648*100),"-")</f>
        <v>-</v>
      </c>
      <c r="G648" s="173"/>
      <c r="H648" s="173"/>
      <c r="I648" s="173"/>
      <c r="J648" s="173"/>
      <c r="K648" s="173"/>
      <c r="L648" s="173"/>
      <c r="M648" s="173"/>
      <c r="N648" s="173"/>
      <c r="O648" s="173"/>
      <c r="P648" s="173"/>
      <c r="Q648" s="173"/>
      <c r="R648" s="173"/>
      <c r="S648" s="173"/>
      <c r="T648" s="173"/>
      <c r="U648" s="173"/>
      <c r="V648" s="173"/>
      <c r="W648" s="173"/>
      <c r="X648" s="173"/>
      <c r="Y648" s="173"/>
      <c r="Z648" s="173"/>
    </row>
    <row r="649" customFormat="false" ht="12.75" hidden="false" customHeight="true" outlineLevel="0" collapsed="false">
      <c r="A649" s="188" t="s">
        <v>799</v>
      </c>
      <c r="B649" s="189" t="s">
        <v>1455</v>
      </c>
      <c r="C649" s="190" t="s">
        <v>1456</v>
      </c>
      <c r="D649" s="191" t="n">
        <f aca="false">IF(D645+D647-D646-D648&gt;=0,D645+D647-D646-D648,0)</f>
        <v>0</v>
      </c>
      <c r="E649" s="191" t="n">
        <f aca="false">IF(E645+E647-E646-E648&gt;=0,E645+E647-E646-E648,0)</f>
        <v>0</v>
      </c>
      <c r="F649" s="192" t="str">
        <f aca="false">IF(D649&lt;&gt;0,IF(E649/D649&gt;=100,"&gt;&gt;100",E649/D649*100),"-")</f>
        <v>-</v>
      </c>
      <c r="G649" s="173"/>
      <c r="H649" s="173"/>
      <c r="I649" s="173"/>
      <c r="J649" s="173"/>
      <c r="K649" s="173"/>
      <c r="L649" s="173"/>
      <c r="M649" s="173"/>
      <c r="N649" s="173"/>
      <c r="O649" s="173"/>
      <c r="P649" s="173"/>
      <c r="Q649" s="173"/>
      <c r="R649" s="173"/>
      <c r="S649" s="173"/>
      <c r="T649" s="173"/>
      <c r="U649" s="173"/>
      <c r="V649" s="173"/>
      <c r="W649" s="173"/>
      <c r="X649" s="173"/>
      <c r="Y649" s="173"/>
      <c r="Z649" s="173"/>
    </row>
    <row r="650" customFormat="false" ht="12.75" hidden="false" customHeight="true" outlineLevel="0" collapsed="false">
      <c r="A650" s="188" t="s">
        <v>799</v>
      </c>
      <c r="B650" s="189" t="s">
        <v>1457</v>
      </c>
      <c r="C650" s="190" t="s">
        <v>1458</v>
      </c>
      <c r="D650" s="191" t="n">
        <f aca="false">IF(D646+D648-D645-D647&gt;=0,D646+D648-D645-D647,0)</f>
        <v>298.510000000003</v>
      </c>
      <c r="E650" s="191" t="n">
        <f aca="false">IF(E646+E648-E645-E647&gt;=0,E646+E648-E645-E647,0)</f>
        <v>20442.7400000001</v>
      </c>
      <c r="F650" s="192" t="n">
        <f aca="false">IF(D650&lt;&gt;0,IF(E650/D650&gt;=100,"&gt;&gt;100",E650/D650*100),"-")</f>
        <v>6848.25968979259</v>
      </c>
      <c r="G650" s="173"/>
      <c r="H650" s="173"/>
      <c r="I650" s="173"/>
      <c r="J650" s="173"/>
      <c r="K650" s="173"/>
      <c r="L650" s="173"/>
      <c r="M650" s="173"/>
      <c r="N650" s="173"/>
      <c r="O650" s="173"/>
      <c r="P650" s="173"/>
      <c r="Q650" s="173"/>
      <c r="R650" s="173"/>
      <c r="S650" s="173"/>
      <c r="T650" s="173"/>
      <c r="U650" s="173"/>
      <c r="V650" s="173"/>
      <c r="W650" s="173"/>
      <c r="X650" s="173"/>
      <c r="Y650" s="173"/>
      <c r="Z650" s="173"/>
    </row>
    <row r="651" customFormat="false" ht="12.75" hidden="false" customHeight="true" outlineLevel="0" collapsed="false">
      <c r="A651" s="198" t="s">
        <v>1459</v>
      </c>
      <c r="B651" s="199" t="s">
        <v>1460</v>
      </c>
      <c r="C651" s="200" t="s">
        <v>1459</v>
      </c>
      <c r="D651" s="201" t="n">
        <v>18021.82</v>
      </c>
      <c r="E651" s="201" t="n">
        <v>0</v>
      </c>
      <c r="F651" s="202" t="n">
        <f aca="false">IF(D651&lt;&gt;0,IF(E651/D651&gt;=100,"&gt;&gt;100",E651/D651*100),"-")</f>
        <v>0</v>
      </c>
      <c r="G651" s="173"/>
      <c r="H651" s="173"/>
      <c r="I651" s="173"/>
      <c r="J651" s="173"/>
      <c r="K651" s="173"/>
      <c r="L651" s="173"/>
      <c r="M651" s="173"/>
      <c r="N651" s="173"/>
      <c r="O651" s="173"/>
      <c r="P651" s="173"/>
      <c r="Q651" s="173"/>
      <c r="R651" s="173"/>
      <c r="S651" s="173"/>
      <c r="T651" s="173"/>
      <c r="U651" s="173"/>
      <c r="V651" s="173"/>
      <c r="W651" s="173"/>
      <c r="X651" s="173"/>
      <c r="Y651" s="173"/>
      <c r="Z651" s="173"/>
    </row>
    <row r="652" customFormat="false" ht="12" hidden="false" customHeight="true" outlineLevel="0" collapsed="false">
      <c r="A652" s="203" t="s">
        <v>1461</v>
      </c>
      <c r="B652" s="203"/>
      <c r="C652" s="204"/>
      <c r="D652" s="205"/>
      <c r="E652" s="205"/>
      <c r="F652" s="206"/>
      <c r="G652" s="173"/>
      <c r="H652" s="173"/>
      <c r="I652" s="173"/>
      <c r="J652" s="173"/>
      <c r="K652" s="173"/>
      <c r="L652" s="173"/>
      <c r="M652" s="173"/>
      <c r="N652" s="173"/>
      <c r="O652" s="173"/>
      <c r="P652" s="173"/>
      <c r="Q652" s="173"/>
      <c r="R652" s="173"/>
      <c r="S652" s="173"/>
      <c r="T652" s="173"/>
      <c r="U652" s="173"/>
      <c r="V652" s="173"/>
      <c r="W652" s="173"/>
      <c r="X652" s="173"/>
      <c r="Y652" s="173"/>
      <c r="Z652" s="173"/>
    </row>
    <row r="653" customFormat="false" ht="12" hidden="false" customHeight="true" outlineLevel="0" collapsed="false">
      <c r="A653" s="188" t="n">
        <v>11</v>
      </c>
      <c r="B653" s="189" t="s">
        <v>1462</v>
      </c>
      <c r="C653" s="190" t="s">
        <v>1463</v>
      </c>
      <c r="D653" s="193" t="n">
        <v>4247.36</v>
      </c>
      <c r="E653" s="196"/>
      <c r="F653" s="192" t="n">
        <f aca="false">IF(D653&lt;&gt;0,IF(E653/D653&gt;=100,"&gt;&gt;100",E653/D653*100),"-")</f>
        <v>0</v>
      </c>
      <c r="G653" s="173"/>
      <c r="H653" s="173"/>
      <c r="I653" s="173"/>
      <c r="J653" s="173"/>
      <c r="K653" s="173"/>
      <c r="L653" s="173"/>
      <c r="M653" s="173"/>
      <c r="N653" s="173"/>
      <c r="O653" s="173"/>
      <c r="P653" s="173"/>
      <c r="Q653" s="173"/>
      <c r="R653" s="173"/>
      <c r="S653" s="173"/>
      <c r="T653" s="173"/>
      <c r="U653" s="173"/>
      <c r="V653" s="173"/>
      <c r="W653" s="173"/>
      <c r="X653" s="173"/>
      <c r="Y653" s="173"/>
      <c r="Z653" s="173"/>
    </row>
    <row r="654" customFormat="false" ht="12" hidden="false" customHeight="true" outlineLevel="0" collapsed="false">
      <c r="A654" s="188" t="s">
        <v>1464</v>
      </c>
      <c r="B654" s="189" t="s">
        <v>1465</v>
      </c>
      <c r="C654" s="190" t="s">
        <v>1464</v>
      </c>
      <c r="D654" s="193" t="n">
        <v>228449.52</v>
      </c>
      <c r="E654" s="196"/>
      <c r="F654" s="192" t="n">
        <f aca="false">IF(D654&lt;&gt;0,IF(E654/D654&gt;=100,"&gt;&gt;100",E654/D654*100),"-")</f>
        <v>0</v>
      </c>
      <c r="G654" s="173"/>
      <c r="H654" s="173"/>
      <c r="I654" s="173"/>
      <c r="J654" s="173"/>
      <c r="K654" s="173"/>
      <c r="L654" s="173"/>
      <c r="M654" s="173"/>
      <c r="N654" s="173"/>
      <c r="O654" s="173"/>
      <c r="P654" s="173"/>
      <c r="Q654" s="173"/>
      <c r="R654" s="173"/>
      <c r="S654" s="173"/>
      <c r="T654" s="173"/>
      <c r="U654" s="173"/>
      <c r="V654" s="173"/>
      <c r="W654" s="173"/>
      <c r="X654" s="173"/>
      <c r="Y654" s="173"/>
      <c r="Z654" s="173"/>
    </row>
    <row r="655" customFormat="false" ht="12.75" hidden="false" customHeight="true" outlineLevel="0" collapsed="false">
      <c r="A655" s="188" t="s">
        <v>1466</v>
      </c>
      <c r="B655" s="189" t="s">
        <v>1467</v>
      </c>
      <c r="C655" s="190" t="s">
        <v>1466</v>
      </c>
      <c r="D655" s="193" t="n">
        <v>232184.79</v>
      </c>
      <c r="E655" s="196"/>
      <c r="F655" s="192" t="n">
        <f aca="false">IF(D655&lt;&gt;0,IF(E655/D655&gt;=100,"&gt;&gt;100",E655/D655*100),"-")</f>
        <v>0</v>
      </c>
      <c r="G655" s="173"/>
      <c r="H655" s="173"/>
      <c r="I655" s="173"/>
      <c r="J655" s="173"/>
      <c r="K655" s="173"/>
      <c r="L655" s="173"/>
      <c r="M655" s="173"/>
      <c r="N655" s="173"/>
      <c r="O655" s="173"/>
      <c r="P655" s="173"/>
      <c r="Q655" s="173"/>
      <c r="R655" s="173"/>
      <c r="S655" s="173"/>
      <c r="T655" s="173"/>
      <c r="U655" s="173"/>
      <c r="V655" s="173"/>
      <c r="W655" s="173"/>
      <c r="X655" s="173"/>
      <c r="Y655" s="173"/>
      <c r="Z655" s="173"/>
    </row>
    <row r="656" customFormat="false" ht="12.75" hidden="false" customHeight="true" outlineLevel="0" collapsed="false">
      <c r="A656" s="188" t="n">
        <v>11</v>
      </c>
      <c r="B656" s="189" t="s">
        <v>1468</v>
      </c>
      <c r="C656" s="190" t="s">
        <v>1469</v>
      </c>
      <c r="D656" s="191" t="n">
        <f aca="false">+D653+D654-D655</f>
        <v>512.089999999967</v>
      </c>
      <c r="E656" s="191" t="n">
        <f aca="false">+E653+E654-E655</f>
        <v>0</v>
      </c>
      <c r="F656" s="192" t="n">
        <f aca="false">IF(D656&lt;&gt;0,IF(E656/D656&gt;=100,"&gt;&gt;100",E656/D656*100),"-")</f>
        <v>0</v>
      </c>
      <c r="G656" s="173"/>
      <c r="H656" s="173"/>
      <c r="I656" s="173"/>
      <c r="J656" s="173"/>
      <c r="K656" s="173"/>
      <c r="L656" s="173"/>
      <c r="M656" s="173"/>
      <c r="N656" s="173"/>
      <c r="O656" s="173"/>
      <c r="P656" s="173"/>
      <c r="Q656" s="173"/>
      <c r="R656" s="173"/>
      <c r="S656" s="173"/>
      <c r="T656" s="173"/>
      <c r="U656" s="173"/>
      <c r="V656" s="173"/>
      <c r="W656" s="173"/>
      <c r="X656" s="173"/>
      <c r="Y656" s="173"/>
      <c r="Z656" s="173"/>
    </row>
    <row r="657" customFormat="false" ht="12" hidden="false" customHeight="true" outlineLevel="0" collapsed="false">
      <c r="A657" s="188" t="s">
        <v>799</v>
      </c>
      <c r="B657" s="189" t="s">
        <v>1470</v>
      </c>
      <c r="C657" s="190" t="s">
        <v>1471</v>
      </c>
      <c r="D657" s="210" t="n">
        <v>0</v>
      </c>
      <c r="E657" s="210" t="n">
        <v>0</v>
      </c>
      <c r="F657" s="192" t="str">
        <f aca="false">IF(D657&lt;&gt;0,IF(E657/D657&gt;=100,"&gt;&gt;100",E657/D657*100),"-")</f>
        <v>-</v>
      </c>
      <c r="G657" s="173"/>
      <c r="H657" s="173"/>
      <c r="I657" s="173"/>
      <c r="J657" s="173"/>
      <c r="K657" s="173"/>
      <c r="L657" s="173"/>
      <c r="M657" s="173"/>
      <c r="N657" s="173"/>
      <c r="O657" s="173"/>
      <c r="P657" s="173"/>
      <c r="Q657" s="173"/>
      <c r="R657" s="173"/>
      <c r="S657" s="173"/>
      <c r="T657" s="173"/>
      <c r="U657" s="173"/>
      <c r="V657" s="173"/>
      <c r="W657" s="173"/>
      <c r="X657" s="173"/>
      <c r="Y657" s="173"/>
      <c r="Z657" s="173"/>
    </row>
    <row r="658" customFormat="false" ht="12.75" hidden="false" customHeight="true" outlineLevel="0" collapsed="false">
      <c r="A658" s="188" t="s">
        <v>799</v>
      </c>
      <c r="B658" s="189" t="s">
        <v>1472</v>
      </c>
      <c r="C658" s="190" t="s">
        <v>1473</v>
      </c>
      <c r="D658" s="210" t="n">
        <v>12</v>
      </c>
      <c r="E658" s="210" t="n">
        <v>15</v>
      </c>
      <c r="F658" s="192" t="n">
        <f aca="false">IF(D658&lt;&gt;0,IF(E658/D658&gt;=100,"&gt;&gt;100",E658/D658*100),"-")</f>
        <v>125</v>
      </c>
      <c r="G658" s="173"/>
      <c r="H658" s="173"/>
      <c r="I658" s="173"/>
      <c r="J658" s="173"/>
      <c r="K658" s="173"/>
      <c r="L658" s="173"/>
      <c r="M658" s="173"/>
      <c r="N658" s="173"/>
      <c r="O658" s="173"/>
      <c r="P658" s="173"/>
      <c r="Q658" s="173"/>
      <c r="R658" s="173"/>
      <c r="S658" s="173"/>
      <c r="T658" s="173"/>
      <c r="U658" s="173"/>
      <c r="V658" s="173"/>
      <c r="W658" s="173"/>
      <c r="X658" s="173"/>
      <c r="Y658" s="173"/>
      <c r="Z658" s="173"/>
    </row>
    <row r="659" customFormat="false" ht="12.75" hidden="false" customHeight="true" outlineLevel="0" collapsed="false">
      <c r="A659" s="188" t="s">
        <v>799</v>
      </c>
      <c r="B659" s="189" t="s">
        <v>1474</v>
      </c>
      <c r="C659" s="190" t="s">
        <v>1475</v>
      </c>
      <c r="D659" s="210" t="n">
        <v>0</v>
      </c>
      <c r="E659" s="210" t="n">
        <v>0</v>
      </c>
      <c r="F659" s="192" t="str">
        <f aca="false">IF(D659&lt;&gt;0,IF(E659/D659&gt;=100,"&gt;&gt;100",E659/D659*100),"-")</f>
        <v>-</v>
      </c>
      <c r="G659" s="173"/>
      <c r="H659" s="173"/>
      <c r="I659" s="173"/>
      <c r="J659" s="173"/>
      <c r="K659" s="173"/>
      <c r="L659" s="173"/>
      <c r="M659" s="173"/>
      <c r="N659" s="173"/>
      <c r="O659" s="173"/>
      <c r="P659" s="173"/>
      <c r="Q659" s="173"/>
      <c r="R659" s="173"/>
      <c r="S659" s="173"/>
      <c r="T659" s="173"/>
      <c r="U659" s="173"/>
      <c r="V659" s="173"/>
      <c r="W659" s="173"/>
      <c r="X659" s="173"/>
      <c r="Y659" s="173"/>
      <c r="Z659" s="173"/>
    </row>
    <row r="660" customFormat="false" ht="12.75" hidden="false" customHeight="true" outlineLevel="0" collapsed="false">
      <c r="A660" s="188" t="s">
        <v>799</v>
      </c>
      <c r="B660" s="189" t="s">
        <v>1476</v>
      </c>
      <c r="C660" s="190" t="s">
        <v>1477</v>
      </c>
      <c r="D660" s="210" t="n">
        <v>12</v>
      </c>
      <c r="E660" s="210" t="n">
        <v>15</v>
      </c>
      <c r="F660" s="192" t="n">
        <f aca="false">IF(D660&lt;&gt;0,IF(E660/D660&gt;=100,"&gt;&gt;100",E660/D660*100),"-")</f>
        <v>125</v>
      </c>
      <c r="G660" s="173"/>
      <c r="H660" s="173"/>
      <c r="I660" s="173"/>
      <c r="J660" s="173"/>
      <c r="K660" s="173"/>
      <c r="L660" s="173"/>
      <c r="M660" s="173"/>
      <c r="N660" s="173"/>
      <c r="O660" s="173"/>
      <c r="P660" s="173"/>
      <c r="Q660" s="173"/>
      <c r="R660" s="173"/>
      <c r="S660" s="173"/>
      <c r="T660" s="173"/>
      <c r="U660" s="173"/>
      <c r="V660" s="173"/>
      <c r="W660" s="173"/>
      <c r="X660" s="173"/>
      <c r="Y660" s="173"/>
      <c r="Z660" s="173"/>
    </row>
    <row r="661" customFormat="false" ht="12.75" hidden="false" customHeight="true" outlineLevel="0" collapsed="false">
      <c r="A661" s="188" t="s">
        <v>1478</v>
      </c>
      <c r="B661" s="189" t="s">
        <v>1479</v>
      </c>
      <c r="C661" s="190" t="s">
        <v>1480</v>
      </c>
      <c r="D661" s="193" t="n">
        <v>0</v>
      </c>
      <c r="E661" s="196"/>
      <c r="F661" s="192" t="str">
        <f aca="false">IF(D661&lt;&gt;0,IF(E661/D661&gt;=100,"&gt;&gt;100",E661/D661*100),"-")</f>
        <v>-</v>
      </c>
      <c r="G661" s="173"/>
      <c r="H661" s="173"/>
      <c r="I661" s="173"/>
      <c r="J661" s="173"/>
      <c r="K661" s="173"/>
      <c r="L661" s="173"/>
      <c r="M661" s="173"/>
      <c r="N661" s="173"/>
      <c r="O661" s="173"/>
      <c r="P661" s="173"/>
      <c r="Q661" s="173"/>
      <c r="R661" s="173"/>
      <c r="S661" s="173"/>
      <c r="T661" s="173"/>
      <c r="U661" s="173"/>
      <c r="V661" s="173"/>
      <c r="W661" s="173"/>
      <c r="X661" s="173"/>
      <c r="Y661" s="173"/>
      <c r="Z661" s="173"/>
    </row>
    <row r="662" customFormat="false" ht="12.75" hidden="false" customHeight="true" outlineLevel="0" collapsed="false">
      <c r="A662" s="188" t="n">
        <v>61315</v>
      </c>
      <c r="B662" s="189" t="s">
        <v>1481</v>
      </c>
      <c r="C662" s="195" t="s">
        <v>1482</v>
      </c>
      <c r="D662" s="193" t="n">
        <v>0</v>
      </c>
      <c r="E662" s="196"/>
      <c r="F662" s="192" t="str">
        <f aca="false">IF(D662&lt;&gt;0,IF(E662/D662&gt;=100,"&gt;&gt;100",E662/D662*100),"-")</f>
        <v>-</v>
      </c>
      <c r="G662" s="173"/>
      <c r="H662" s="173"/>
      <c r="I662" s="173"/>
      <c r="J662" s="173"/>
      <c r="K662" s="173"/>
      <c r="L662" s="173"/>
      <c r="M662" s="173"/>
      <c r="N662" s="173"/>
      <c r="O662" s="173"/>
      <c r="P662" s="173"/>
      <c r="Q662" s="173"/>
      <c r="R662" s="173"/>
      <c r="S662" s="173"/>
      <c r="T662" s="173"/>
      <c r="U662" s="173"/>
      <c r="V662" s="173"/>
      <c r="W662" s="173"/>
      <c r="X662" s="173"/>
      <c r="Y662" s="173"/>
      <c r="Z662" s="173"/>
    </row>
    <row r="663" customFormat="false" ht="12.75" hidden="false" customHeight="true" outlineLevel="0" collapsed="false">
      <c r="A663" s="188" t="n">
        <v>61316</v>
      </c>
      <c r="B663" s="189" t="s">
        <v>1483</v>
      </c>
      <c r="C663" s="195" t="s">
        <v>1484</v>
      </c>
      <c r="D663" s="196"/>
      <c r="E663" s="196"/>
      <c r="F663" s="192" t="str">
        <f aca="false">IF(D663&lt;&gt;0,IF(E663/D663&gt;=100,"&gt;&gt;100",E663/D663*100),"-")</f>
        <v>-</v>
      </c>
      <c r="G663" s="173"/>
      <c r="H663" s="173"/>
      <c r="I663" s="173"/>
      <c r="J663" s="173"/>
      <c r="K663" s="173"/>
      <c r="L663" s="173"/>
      <c r="M663" s="173"/>
      <c r="N663" s="173"/>
      <c r="O663" s="173"/>
      <c r="P663" s="173"/>
      <c r="Q663" s="173"/>
      <c r="R663" s="173"/>
      <c r="S663" s="173"/>
      <c r="T663" s="173"/>
      <c r="U663" s="173"/>
      <c r="V663" s="173"/>
      <c r="W663" s="173"/>
      <c r="X663" s="173"/>
      <c r="Y663" s="173"/>
      <c r="Z663" s="173"/>
    </row>
    <row r="664" customFormat="false" ht="12.75" hidden="false" customHeight="true" outlineLevel="0" collapsed="false">
      <c r="A664" s="188" t="s">
        <v>1485</v>
      </c>
      <c r="B664" s="189" t="s">
        <v>1486</v>
      </c>
      <c r="C664" s="195" t="s">
        <v>1485</v>
      </c>
      <c r="D664" s="196"/>
      <c r="E664" s="196"/>
      <c r="F664" s="192" t="str">
        <f aca="false">IF(D664&lt;&gt;0,IF(E664/D664&gt;=100,"&gt;&gt;100",E664/D664*100),"-")</f>
        <v>-</v>
      </c>
      <c r="G664" s="173"/>
      <c r="H664" s="173"/>
      <c r="I664" s="173"/>
      <c r="J664" s="173"/>
      <c r="K664" s="173"/>
      <c r="L664" s="173"/>
      <c r="M664" s="173"/>
      <c r="N664" s="173"/>
      <c r="O664" s="173"/>
      <c r="P664" s="173"/>
      <c r="Q664" s="173"/>
      <c r="R664" s="173"/>
      <c r="S664" s="173"/>
      <c r="T664" s="173"/>
      <c r="U664" s="173"/>
      <c r="V664" s="173"/>
      <c r="W664" s="173"/>
      <c r="X664" s="173"/>
      <c r="Y664" s="173"/>
      <c r="Z664" s="173"/>
    </row>
    <row r="665" customFormat="false" ht="12.75" hidden="false" customHeight="true" outlineLevel="0" collapsed="false">
      <c r="A665" s="188" t="n">
        <v>61451</v>
      </c>
      <c r="B665" s="189" t="s">
        <v>1487</v>
      </c>
      <c r="C665" s="195" t="s">
        <v>1488</v>
      </c>
      <c r="D665" s="193" t="n">
        <v>0</v>
      </c>
      <c r="E665" s="196"/>
      <c r="F665" s="192" t="str">
        <f aca="false">IF(D665&lt;&gt;0,IF(E665/D665&gt;=100,"&gt;&gt;100",E665/D665*100),"-")</f>
        <v>-</v>
      </c>
      <c r="G665" s="173"/>
      <c r="H665" s="173"/>
      <c r="I665" s="173"/>
      <c r="J665" s="173"/>
      <c r="K665" s="173"/>
      <c r="L665" s="173"/>
      <c r="M665" s="173"/>
      <c r="N665" s="173"/>
      <c r="O665" s="173"/>
      <c r="P665" s="173"/>
      <c r="Q665" s="173"/>
      <c r="R665" s="173"/>
      <c r="S665" s="173"/>
      <c r="T665" s="173"/>
      <c r="U665" s="173"/>
      <c r="V665" s="173"/>
      <c r="W665" s="173"/>
      <c r="X665" s="173"/>
      <c r="Y665" s="173"/>
      <c r="Z665" s="173"/>
    </row>
    <row r="666" customFormat="false" ht="12.75" hidden="false" customHeight="true" outlineLevel="0" collapsed="false">
      <c r="A666" s="188" t="s">
        <v>1489</v>
      </c>
      <c r="B666" s="189" t="s">
        <v>1490</v>
      </c>
      <c r="C666" s="195" t="s">
        <v>1489</v>
      </c>
      <c r="D666" s="196"/>
      <c r="E666" s="196"/>
      <c r="F666" s="192" t="str">
        <f aca="false">IF(D666&lt;&gt;0,IF(E666/D666&gt;=100,"&gt;&gt;100",E666/D666*100),"-")</f>
        <v>-</v>
      </c>
      <c r="G666" s="173"/>
      <c r="H666" s="173"/>
      <c r="I666" s="173"/>
      <c r="J666" s="173"/>
      <c r="K666" s="173"/>
      <c r="L666" s="173"/>
      <c r="M666" s="173"/>
      <c r="N666" s="173"/>
      <c r="O666" s="173"/>
      <c r="P666" s="173"/>
      <c r="Q666" s="173"/>
      <c r="R666" s="173"/>
      <c r="S666" s="173"/>
      <c r="T666" s="173"/>
      <c r="U666" s="173"/>
      <c r="V666" s="173"/>
      <c r="W666" s="173"/>
      <c r="X666" s="173"/>
      <c r="Y666" s="173"/>
      <c r="Z666" s="173"/>
    </row>
    <row r="667" customFormat="false" ht="12.75" hidden="false" customHeight="true" outlineLevel="0" collapsed="false">
      <c r="A667" s="188" t="n">
        <v>61453</v>
      </c>
      <c r="B667" s="189" t="s">
        <v>1491</v>
      </c>
      <c r="C667" s="195" t="s">
        <v>1492</v>
      </c>
      <c r="D667" s="193" t="n">
        <v>0</v>
      </c>
      <c r="E667" s="196"/>
      <c r="F667" s="192" t="str">
        <f aca="false">IF(D667&lt;&gt;0,IF(E667/D667&gt;=100,"&gt;&gt;100",E667/D667*100),"-")</f>
        <v>-</v>
      </c>
      <c r="G667" s="173"/>
      <c r="H667" s="173"/>
      <c r="I667" s="173"/>
      <c r="J667" s="173"/>
      <c r="K667" s="173"/>
      <c r="L667" s="173"/>
      <c r="M667" s="173"/>
      <c r="N667" s="173"/>
      <c r="O667" s="173"/>
      <c r="P667" s="173"/>
      <c r="Q667" s="173"/>
      <c r="R667" s="173"/>
      <c r="S667" s="173"/>
      <c r="T667" s="173"/>
      <c r="U667" s="173"/>
      <c r="V667" s="173"/>
      <c r="W667" s="173"/>
      <c r="X667" s="173"/>
      <c r="Y667" s="173"/>
      <c r="Z667" s="173"/>
    </row>
    <row r="668" customFormat="false" ht="12.75" hidden="false" customHeight="true" outlineLevel="0" collapsed="false">
      <c r="A668" s="188" t="s">
        <v>1493</v>
      </c>
      <c r="B668" s="189" t="s">
        <v>1494</v>
      </c>
      <c r="C668" s="195" t="s">
        <v>1493</v>
      </c>
      <c r="D668" s="196"/>
      <c r="E668" s="196"/>
      <c r="F668" s="192" t="str">
        <f aca="false">IF(D668&lt;&gt;0,IF(E668/D668&gt;=100,"&gt;&gt;100",E668/D668*100),"-")</f>
        <v>-</v>
      </c>
      <c r="G668" s="173"/>
      <c r="H668" s="173"/>
      <c r="I668" s="173"/>
      <c r="J668" s="173"/>
      <c r="K668" s="173"/>
      <c r="L668" s="173"/>
      <c r="M668" s="173"/>
      <c r="N668" s="173"/>
      <c r="O668" s="173"/>
      <c r="P668" s="173"/>
      <c r="Q668" s="173"/>
      <c r="R668" s="173"/>
      <c r="S668" s="173"/>
      <c r="T668" s="173"/>
      <c r="U668" s="173"/>
      <c r="V668" s="173"/>
      <c r="W668" s="173"/>
      <c r="X668" s="173"/>
      <c r="Y668" s="173"/>
      <c r="Z668" s="173"/>
    </row>
    <row r="669" customFormat="false" ht="12.75" hidden="false" customHeight="true" outlineLevel="0" collapsed="false">
      <c r="A669" s="188" t="n">
        <v>63311</v>
      </c>
      <c r="B669" s="189" t="s">
        <v>1495</v>
      </c>
      <c r="C669" s="190" t="s">
        <v>1496</v>
      </c>
      <c r="D669" s="193" t="n">
        <v>0</v>
      </c>
      <c r="E669" s="196"/>
      <c r="F669" s="192" t="str">
        <f aca="false">IF(D669&lt;&gt;0,IF(E669/D669&gt;=100,"&gt;&gt;100",E669/D669*100),"-")</f>
        <v>-</v>
      </c>
      <c r="G669" s="173"/>
      <c r="H669" s="173"/>
      <c r="I669" s="173"/>
      <c r="J669" s="173"/>
      <c r="K669" s="173"/>
      <c r="L669" s="173"/>
      <c r="M669" s="173"/>
      <c r="N669" s="173"/>
      <c r="O669" s="173"/>
      <c r="P669" s="173"/>
      <c r="Q669" s="173"/>
      <c r="R669" s="173"/>
      <c r="S669" s="173"/>
      <c r="T669" s="173"/>
      <c r="U669" s="173"/>
      <c r="V669" s="173"/>
      <c r="W669" s="173"/>
      <c r="X669" s="173"/>
      <c r="Y669" s="173"/>
      <c r="Z669" s="173"/>
    </row>
    <row r="670" customFormat="false" ht="12.75" hidden="false" customHeight="true" outlineLevel="0" collapsed="false">
      <c r="A670" s="188" t="n">
        <v>63312</v>
      </c>
      <c r="B670" s="189" t="s">
        <v>1497</v>
      </c>
      <c r="C670" s="190" t="s">
        <v>1498</v>
      </c>
      <c r="D670" s="193" t="n">
        <v>0</v>
      </c>
      <c r="E670" s="196"/>
      <c r="F670" s="192" t="str">
        <f aca="false">IF(D670&lt;&gt;0,IF(E670/D670&gt;=100,"&gt;&gt;100",E670/D670*100),"-")</f>
        <v>-</v>
      </c>
      <c r="G670" s="173"/>
      <c r="H670" s="173"/>
      <c r="I670" s="173"/>
      <c r="J670" s="173"/>
      <c r="K670" s="173"/>
      <c r="L670" s="173"/>
      <c r="M670" s="173"/>
      <c r="N670" s="173"/>
      <c r="O670" s="173"/>
      <c r="P670" s="173"/>
      <c r="Q670" s="173"/>
      <c r="R670" s="173"/>
      <c r="S670" s="173"/>
      <c r="T670" s="173"/>
      <c r="U670" s="173"/>
      <c r="V670" s="173"/>
      <c r="W670" s="173"/>
      <c r="X670" s="173"/>
      <c r="Y670" s="173"/>
      <c r="Z670" s="173"/>
    </row>
    <row r="671" customFormat="false" ht="12" hidden="false" customHeight="true" outlineLevel="0" collapsed="false">
      <c r="A671" s="188" t="n">
        <v>63313</v>
      </c>
      <c r="B671" s="189" t="s">
        <v>1499</v>
      </c>
      <c r="C671" s="190" t="s">
        <v>1500</v>
      </c>
      <c r="D671" s="193" t="n">
        <v>0</v>
      </c>
      <c r="E671" s="196"/>
      <c r="F671" s="192" t="str">
        <f aca="false">IF(D671&lt;&gt;0,IF(E671/D671&gt;=100,"&gt;&gt;100",E671/D671*100),"-")</f>
        <v>-</v>
      </c>
      <c r="G671" s="173"/>
      <c r="H671" s="173"/>
      <c r="I671" s="173"/>
      <c r="J671" s="173"/>
      <c r="K671" s="173"/>
      <c r="L671" s="173"/>
      <c r="M671" s="173"/>
      <c r="N671" s="173"/>
      <c r="O671" s="173"/>
      <c r="P671" s="173"/>
      <c r="Q671" s="173"/>
      <c r="R671" s="173"/>
      <c r="S671" s="173"/>
      <c r="T671" s="173"/>
      <c r="U671" s="173"/>
      <c r="V671" s="173"/>
      <c r="W671" s="173"/>
      <c r="X671" s="173"/>
      <c r="Y671" s="173"/>
      <c r="Z671" s="173"/>
    </row>
    <row r="672" customFormat="false" ht="12.75" hidden="false" customHeight="true" outlineLevel="0" collapsed="false">
      <c r="A672" s="188" t="n">
        <v>63314</v>
      </c>
      <c r="B672" s="189" t="s">
        <v>1501</v>
      </c>
      <c r="C672" s="190" t="s">
        <v>1502</v>
      </c>
      <c r="D672" s="193" t="n">
        <v>0</v>
      </c>
      <c r="E672" s="196"/>
      <c r="F672" s="192" t="str">
        <f aca="false">IF(D672&lt;&gt;0,IF(E672/D672&gt;=100,"&gt;&gt;100",E672/D672*100),"-")</f>
        <v>-</v>
      </c>
      <c r="G672" s="173"/>
      <c r="H672" s="173"/>
      <c r="I672" s="173"/>
      <c r="J672" s="173"/>
      <c r="K672" s="173"/>
      <c r="L672" s="173"/>
      <c r="M672" s="173"/>
      <c r="N672" s="173"/>
      <c r="O672" s="173"/>
      <c r="P672" s="173"/>
      <c r="Q672" s="173"/>
      <c r="R672" s="173"/>
      <c r="S672" s="173"/>
      <c r="T672" s="173"/>
      <c r="U672" s="173"/>
      <c r="V672" s="173"/>
      <c r="W672" s="173"/>
      <c r="X672" s="173"/>
      <c r="Y672" s="173"/>
      <c r="Z672" s="173"/>
    </row>
    <row r="673" customFormat="false" ht="12.75" hidden="false" customHeight="true" outlineLevel="0" collapsed="false">
      <c r="A673" s="188" t="n">
        <v>63321</v>
      </c>
      <c r="B673" s="189" t="s">
        <v>1503</v>
      </c>
      <c r="C673" s="190" t="s">
        <v>1504</v>
      </c>
      <c r="D673" s="193" t="n">
        <v>0</v>
      </c>
      <c r="E673" s="196"/>
      <c r="F673" s="192" t="str">
        <f aca="false">IF(D673&lt;&gt;0,IF(E673/D673&gt;=100,"&gt;&gt;100",E673/D673*100),"-")</f>
        <v>-</v>
      </c>
      <c r="G673" s="173"/>
      <c r="H673" s="173"/>
      <c r="I673" s="173"/>
      <c r="J673" s="173"/>
      <c r="K673" s="173"/>
      <c r="L673" s="173"/>
      <c r="M673" s="173"/>
      <c r="N673" s="173"/>
      <c r="O673" s="173"/>
      <c r="P673" s="173"/>
      <c r="Q673" s="173"/>
      <c r="R673" s="173"/>
      <c r="S673" s="173"/>
      <c r="T673" s="173"/>
      <c r="U673" s="173"/>
      <c r="V673" s="173"/>
      <c r="W673" s="173"/>
      <c r="X673" s="173"/>
      <c r="Y673" s="173"/>
      <c r="Z673" s="173"/>
    </row>
    <row r="674" customFormat="false" ht="12" hidden="false" customHeight="true" outlineLevel="0" collapsed="false">
      <c r="A674" s="188" t="n">
        <v>63322</v>
      </c>
      <c r="B674" s="189" t="s">
        <v>1505</v>
      </c>
      <c r="C674" s="190" t="s">
        <v>1506</v>
      </c>
      <c r="D674" s="193" t="n">
        <v>0</v>
      </c>
      <c r="E674" s="196"/>
      <c r="F674" s="192" t="str">
        <f aca="false">IF(D674&lt;&gt;0,IF(E674/D674&gt;=100,"&gt;&gt;100",E674/D674*100),"-")</f>
        <v>-</v>
      </c>
      <c r="G674" s="173"/>
      <c r="H674" s="173"/>
      <c r="I674" s="173"/>
      <c r="J674" s="173"/>
      <c r="K674" s="173"/>
      <c r="L674" s="173"/>
      <c r="M674" s="173"/>
      <c r="N674" s="173"/>
      <c r="O674" s="173"/>
      <c r="P674" s="173"/>
      <c r="Q674" s="173"/>
      <c r="R674" s="173"/>
      <c r="S674" s="173"/>
      <c r="T674" s="173"/>
      <c r="U674" s="173"/>
      <c r="V674" s="173"/>
      <c r="W674" s="173"/>
      <c r="X674" s="173"/>
      <c r="Y674" s="173"/>
      <c r="Z674" s="173"/>
    </row>
    <row r="675" customFormat="false" ht="12" hidden="false" customHeight="true" outlineLevel="0" collapsed="false">
      <c r="A675" s="188" t="n">
        <v>63323</v>
      </c>
      <c r="B675" s="189" t="s">
        <v>1507</v>
      </c>
      <c r="C675" s="190" t="s">
        <v>1508</v>
      </c>
      <c r="D675" s="193" t="n">
        <v>0</v>
      </c>
      <c r="E675" s="196"/>
      <c r="F675" s="192" t="str">
        <f aca="false">IF(D675&lt;&gt;0,IF(E675/D675&gt;=100,"&gt;&gt;100",E675/D675*100),"-")</f>
        <v>-</v>
      </c>
      <c r="G675" s="173"/>
      <c r="H675" s="173"/>
      <c r="I675" s="173"/>
      <c r="J675" s="173"/>
      <c r="K675" s="173"/>
      <c r="L675" s="173"/>
      <c r="M675" s="173"/>
      <c r="N675" s="173"/>
      <c r="O675" s="173"/>
      <c r="P675" s="173"/>
      <c r="Q675" s="173"/>
      <c r="R675" s="173"/>
      <c r="S675" s="173"/>
      <c r="T675" s="173"/>
      <c r="U675" s="173"/>
      <c r="V675" s="173"/>
      <c r="W675" s="173"/>
      <c r="X675" s="173"/>
      <c r="Y675" s="173"/>
      <c r="Z675" s="173"/>
    </row>
    <row r="676" customFormat="false" ht="12" hidden="false" customHeight="true" outlineLevel="0" collapsed="false">
      <c r="A676" s="188" t="n">
        <v>63324</v>
      </c>
      <c r="B676" s="189" t="s">
        <v>1509</v>
      </c>
      <c r="C676" s="190" t="s">
        <v>1510</v>
      </c>
      <c r="D676" s="193" t="n">
        <v>0</v>
      </c>
      <c r="E676" s="196"/>
      <c r="F676" s="192" t="str">
        <f aca="false">IF(D676&lt;&gt;0,IF(E676/D676&gt;=100,"&gt;&gt;100",E676/D676*100),"-")</f>
        <v>-</v>
      </c>
      <c r="G676" s="173"/>
      <c r="H676" s="173"/>
      <c r="I676" s="173"/>
      <c r="J676" s="173"/>
      <c r="K676" s="173"/>
      <c r="L676" s="173"/>
      <c r="M676" s="173"/>
      <c r="N676" s="173"/>
      <c r="O676" s="173"/>
      <c r="P676" s="173"/>
      <c r="Q676" s="173"/>
      <c r="R676" s="173"/>
      <c r="S676" s="173"/>
      <c r="T676" s="173"/>
      <c r="U676" s="173"/>
      <c r="V676" s="173"/>
      <c r="W676" s="173"/>
      <c r="X676" s="173"/>
      <c r="Y676" s="173"/>
      <c r="Z676" s="173"/>
    </row>
    <row r="677" customFormat="false" ht="12" hidden="false" customHeight="true" outlineLevel="0" collapsed="false">
      <c r="A677" s="188" t="n">
        <v>63414</v>
      </c>
      <c r="B677" s="189" t="s">
        <v>1511</v>
      </c>
      <c r="C677" s="195" t="s">
        <v>1512</v>
      </c>
      <c r="D677" s="193" t="n">
        <v>0</v>
      </c>
      <c r="E677" s="196"/>
      <c r="F677" s="192" t="str">
        <f aca="false">IF(D677&lt;&gt;0,IF(E677/D677&gt;=100,"&gt;&gt;100",E677/D677*100),"-")</f>
        <v>-</v>
      </c>
      <c r="G677" s="173"/>
      <c r="H677" s="173"/>
      <c r="I677" s="173"/>
      <c r="J677" s="173"/>
      <c r="K677" s="173"/>
      <c r="L677" s="173"/>
      <c r="M677" s="173"/>
      <c r="N677" s="173"/>
      <c r="O677" s="173"/>
      <c r="P677" s="173"/>
      <c r="Q677" s="173"/>
      <c r="R677" s="173"/>
      <c r="S677" s="173"/>
      <c r="T677" s="173"/>
      <c r="U677" s="173"/>
      <c r="V677" s="173"/>
      <c r="W677" s="173"/>
      <c r="X677" s="173"/>
      <c r="Y677" s="173"/>
      <c r="Z677" s="173"/>
    </row>
    <row r="678" customFormat="false" ht="12" hidden="false" customHeight="true" outlineLevel="0" collapsed="false">
      <c r="A678" s="188" t="n">
        <v>63415</v>
      </c>
      <c r="B678" s="189" t="s">
        <v>1513</v>
      </c>
      <c r="C678" s="195" t="s">
        <v>1514</v>
      </c>
      <c r="D678" s="193" t="n">
        <v>0</v>
      </c>
      <c r="E678" s="196"/>
      <c r="F678" s="192" t="str">
        <f aca="false">IF(D678&lt;&gt;0,IF(E678/D678&gt;=100,"&gt;&gt;100",E678/D678*100),"-")</f>
        <v>-</v>
      </c>
      <c r="G678" s="173"/>
      <c r="H678" s="173"/>
      <c r="I678" s="173"/>
      <c r="J678" s="173"/>
      <c r="K678" s="173"/>
      <c r="L678" s="173"/>
      <c r="M678" s="173"/>
      <c r="N678" s="173"/>
      <c r="O678" s="173"/>
      <c r="P678" s="173"/>
      <c r="Q678" s="173"/>
      <c r="R678" s="173"/>
      <c r="S678" s="173"/>
      <c r="T678" s="173"/>
      <c r="U678" s="173"/>
      <c r="V678" s="173"/>
      <c r="W678" s="173"/>
      <c r="X678" s="173"/>
      <c r="Y678" s="173"/>
      <c r="Z678" s="173"/>
    </row>
    <row r="679" customFormat="false" ht="12.75" hidden="false" customHeight="true" outlineLevel="0" collapsed="false">
      <c r="A679" s="188" t="n">
        <v>63416</v>
      </c>
      <c r="B679" s="194" t="s">
        <v>1515</v>
      </c>
      <c r="C679" s="195" t="s">
        <v>1516</v>
      </c>
      <c r="D679" s="193" t="n">
        <v>0</v>
      </c>
      <c r="E679" s="196"/>
      <c r="F679" s="192" t="str">
        <f aca="false">IF(D679&lt;&gt;0,IF(E679/D679&gt;=100,"&gt;&gt;100",E679/D679*100),"-")</f>
        <v>-</v>
      </c>
      <c r="G679" s="173"/>
      <c r="H679" s="173"/>
      <c r="I679" s="173"/>
      <c r="J679" s="173"/>
      <c r="K679" s="173"/>
      <c r="L679" s="173"/>
      <c r="M679" s="173"/>
      <c r="N679" s="173"/>
      <c r="O679" s="173"/>
      <c r="P679" s="173"/>
      <c r="Q679" s="173"/>
      <c r="R679" s="173"/>
      <c r="S679" s="173"/>
      <c r="T679" s="173"/>
      <c r="U679" s="173"/>
      <c r="V679" s="173"/>
      <c r="W679" s="173"/>
      <c r="X679" s="173"/>
      <c r="Y679" s="173"/>
      <c r="Z679" s="173"/>
    </row>
    <row r="680" customFormat="false" ht="12.75" hidden="false" customHeight="true" outlineLevel="0" collapsed="false">
      <c r="A680" s="188" t="n">
        <v>63424</v>
      </c>
      <c r="B680" s="189" t="s">
        <v>1517</v>
      </c>
      <c r="C680" s="195" t="s">
        <v>1518</v>
      </c>
      <c r="D680" s="193" t="n">
        <v>0</v>
      </c>
      <c r="E680" s="196"/>
      <c r="F680" s="192" t="str">
        <f aca="false">IF(D680&lt;&gt;0,IF(E680/D680&gt;=100,"&gt;&gt;100",E680/D680*100),"-")</f>
        <v>-</v>
      </c>
      <c r="G680" s="173"/>
      <c r="H680" s="173"/>
      <c r="I680" s="173"/>
      <c r="J680" s="173"/>
      <c r="K680" s="173"/>
      <c r="L680" s="173"/>
      <c r="M680" s="173"/>
      <c r="N680" s="173"/>
      <c r="O680" s="173"/>
      <c r="P680" s="173"/>
      <c r="Q680" s="173"/>
      <c r="R680" s="173"/>
      <c r="S680" s="173"/>
      <c r="T680" s="173"/>
      <c r="U680" s="173"/>
      <c r="V680" s="173"/>
      <c r="W680" s="173"/>
      <c r="X680" s="173"/>
      <c r="Y680" s="173"/>
      <c r="Z680" s="173"/>
    </row>
    <row r="681" customFormat="false" ht="12.75" hidden="false" customHeight="true" outlineLevel="0" collapsed="false">
      <c r="A681" s="188" t="n">
        <v>63425</v>
      </c>
      <c r="B681" s="189" t="s">
        <v>1519</v>
      </c>
      <c r="C681" s="195" t="s">
        <v>1520</v>
      </c>
      <c r="D681" s="193" t="n">
        <v>0</v>
      </c>
      <c r="E681" s="196"/>
      <c r="F681" s="192" t="str">
        <f aca="false">IF(D681&lt;&gt;0,IF(E681/D681&gt;=100,"&gt;&gt;100",E681/D681*100),"-")</f>
        <v>-</v>
      </c>
      <c r="G681" s="173"/>
      <c r="H681" s="173"/>
      <c r="I681" s="173"/>
      <c r="J681" s="173"/>
      <c r="K681" s="173"/>
      <c r="L681" s="173"/>
      <c r="M681" s="173"/>
      <c r="N681" s="173"/>
      <c r="O681" s="173"/>
      <c r="P681" s="173"/>
      <c r="Q681" s="173"/>
      <c r="R681" s="173"/>
      <c r="S681" s="173"/>
      <c r="T681" s="173"/>
      <c r="U681" s="173"/>
      <c r="V681" s="173"/>
      <c r="W681" s="173"/>
      <c r="X681" s="173"/>
      <c r="Y681" s="173"/>
      <c r="Z681" s="173"/>
    </row>
    <row r="682" customFormat="false" ht="12.75" hidden="false" customHeight="true" outlineLevel="0" collapsed="false">
      <c r="A682" s="188" t="n">
        <v>63426</v>
      </c>
      <c r="B682" s="194" t="s">
        <v>1521</v>
      </c>
      <c r="C682" s="195" t="s">
        <v>1522</v>
      </c>
      <c r="D682" s="193" t="n">
        <v>0</v>
      </c>
      <c r="E682" s="196"/>
      <c r="F682" s="192" t="str">
        <f aca="false">IF(D682&lt;&gt;0,IF(E682/D682&gt;=100,"&gt;&gt;100",E682/D682*100),"-")</f>
        <v>-</v>
      </c>
      <c r="G682" s="173"/>
      <c r="H682" s="173"/>
      <c r="I682" s="173"/>
      <c r="J682" s="173"/>
      <c r="K682" s="173"/>
      <c r="L682" s="173"/>
      <c r="M682" s="173"/>
      <c r="N682" s="173"/>
      <c r="O682" s="173"/>
      <c r="P682" s="173"/>
      <c r="Q682" s="173"/>
      <c r="R682" s="173"/>
      <c r="S682" s="173"/>
      <c r="T682" s="173"/>
      <c r="U682" s="173"/>
      <c r="V682" s="173"/>
      <c r="W682" s="173"/>
      <c r="X682" s="173"/>
      <c r="Y682" s="173"/>
      <c r="Z682" s="173"/>
    </row>
    <row r="683" customFormat="false" ht="12.75" hidden="false" customHeight="true" outlineLevel="0" collapsed="false">
      <c r="A683" s="188" t="n">
        <v>63612</v>
      </c>
      <c r="B683" s="194" t="s">
        <v>1523</v>
      </c>
      <c r="C683" s="195" t="s">
        <v>1524</v>
      </c>
      <c r="D683" s="193" t="n">
        <v>0</v>
      </c>
      <c r="E683" s="196"/>
      <c r="F683" s="192" t="str">
        <f aca="false">IF(D683&lt;&gt;0,IF(E683/D683&gt;=100,"&gt;&gt;100",E683/D683*100),"-")</f>
        <v>-</v>
      </c>
      <c r="G683" s="173"/>
      <c r="H683" s="173"/>
      <c r="I683" s="173"/>
      <c r="J683" s="173"/>
      <c r="K683" s="173"/>
      <c r="L683" s="173"/>
      <c r="M683" s="173"/>
      <c r="N683" s="173"/>
      <c r="O683" s="173"/>
      <c r="P683" s="173"/>
      <c r="Q683" s="173"/>
      <c r="R683" s="173"/>
      <c r="S683" s="173"/>
      <c r="T683" s="173"/>
      <c r="U683" s="173"/>
      <c r="V683" s="173"/>
      <c r="W683" s="173"/>
      <c r="X683" s="173"/>
      <c r="Y683" s="173"/>
      <c r="Z683" s="173"/>
    </row>
    <row r="684" customFormat="false" ht="12" hidden="false" customHeight="true" outlineLevel="0" collapsed="false">
      <c r="A684" s="188" t="n">
        <v>63613</v>
      </c>
      <c r="B684" s="194" t="s">
        <v>1525</v>
      </c>
      <c r="C684" s="195" t="s">
        <v>1526</v>
      </c>
      <c r="D684" s="193" t="n">
        <v>0</v>
      </c>
      <c r="E684" s="196"/>
      <c r="F684" s="192" t="str">
        <f aca="false">IF(D684&lt;&gt;0,IF(E684/D684&gt;=100,"&gt;&gt;100",E684/D684*100),"-")</f>
        <v>-</v>
      </c>
      <c r="G684" s="173"/>
      <c r="H684" s="173"/>
      <c r="I684" s="173"/>
      <c r="J684" s="173"/>
      <c r="K684" s="173"/>
      <c r="L684" s="173"/>
      <c r="M684" s="173"/>
      <c r="N684" s="173"/>
      <c r="O684" s="173"/>
      <c r="P684" s="173"/>
      <c r="Q684" s="173"/>
      <c r="R684" s="173"/>
      <c r="S684" s="173"/>
      <c r="T684" s="173"/>
      <c r="U684" s="173"/>
      <c r="V684" s="173"/>
      <c r="W684" s="173"/>
      <c r="X684" s="173"/>
      <c r="Y684" s="173"/>
      <c r="Z684" s="173"/>
    </row>
    <row r="685" customFormat="false" ht="12" hidden="false" customHeight="true" outlineLevel="0" collapsed="false">
      <c r="A685" s="188" t="n">
        <v>63622</v>
      </c>
      <c r="B685" s="194" t="s">
        <v>1527</v>
      </c>
      <c r="C685" s="190" t="s">
        <v>1528</v>
      </c>
      <c r="D685" s="193" t="n">
        <v>0</v>
      </c>
      <c r="E685" s="196"/>
      <c r="F685" s="192" t="str">
        <f aca="false">IF(D685&lt;&gt;0,IF(E685/D685&gt;=100,"&gt;&gt;100",E685/D685*100),"-")</f>
        <v>-</v>
      </c>
      <c r="G685" s="173"/>
      <c r="H685" s="173"/>
      <c r="I685" s="173"/>
      <c r="J685" s="173"/>
      <c r="K685" s="173"/>
      <c r="L685" s="173"/>
      <c r="M685" s="173"/>
      <c r="N685" s="173"/>
      <c r="O685" s="173"/>
      <c r="P685" s="173"/>
      <c r="Q685" s="173"/>
      <c r="R685" s="173"/>
      <c r="S685" s="173"/>
      <c r="T685" s="173"/>
      <c r="U685" s="173"/>
      <c r="V685" s="173"/>
      <c r="W685" s="173"/>
      <c r="X685" s="173"/>
      <c r="Y685" s="173"/>
      <c r="Z685" s="173"/>
    </row>
    <row r="686" customFormat="false" ht="12" hidden="false" customHeight="true" outlineLevel="0" collapsed="false">
      <c r="A686" s="188" t="n">
        <v>63623</v>
      </c>
      <c r="B686" s="194" t="s">
        <v>1529</v>
      </c>
      <c r="C686" s="190" t="s">
        <v>1530</v>
      </c>
      <c r="D686" s="193" t="n">
        <v>0</v>
      </c>
      <c r="E686" s="196"/>
      <c r="F686" s="192" t="str">
        <f aca="false">IF(D686&lt;&gt;0,IF(E686/D686&gt;=100,"&gt;&gt;100",E686/D686*100),"-")</f>
        <v>-</v>
      </c>
      <c r="G686" s="173"/>
      <c r="H686" s="173"/>
      <c r="I686" s="173"/>
      <c r="J686" s="173"/>
      <c r="K686" s="173"/>
      <c r="L686" s="173"/>
      <c r="M686" s="173"/>
      <c r="N686" s="173"/>
      <c r="O686" s="173"/>
      <c r="P686" s="173"/>
      <c r="Q686" s="173"/>
      <c r="R686" s="173"/>
      <c r="S686" s="173"/>
      <c r="T686" s="173"/>
      <c r="U686" s="173"/>
      <c r="V686" s="173"/>
      <c r="W686" s="173"/>
      <c r="X686" s="173"/>
      <c r="Y686" s="173"/>
      <c r="Z686" s="173"/>
    </row>
    <row r="687" customFormat="false" ht="12" hidden="false" customHeight="true" outlineLevel="0" collapsed="false">
      <c r="A687" s="188" t="n">
        <v>63711</v>
      </c>
      <c r="B687" s="194" t="s">
        <v>1531</v>
      </c>
      <c r="C687" s="190" t="n">
        <v>63711</v>
      </c>
      <c r="D687" s="193" t="n">
        <v>0</v>
      </c>
      <c r="E687" s="196"/>
      <c r="F687" s="192" t="str">
        <f aca="false">IF(D687&lt;&gt;0,IF(E687/D687&gt;=100,"&gt;&gt;100",E687/D687*100),"-")</f>
        <v>-</v>
      </c>
      <c r="G687" s="173"/>
      <c r="H687" s="173"/>
      <c r="I687" s="173"/>
      <c r="J687" s="173"/>
      <c r="K687" s="173"/>
      <c r="L687" s="173"/>
      <c r="M687" s="173"/>
      <c r="N687" s="173"/>
      <c r="O687" s="173"/>
      <c r="P687" s="173"/>
      <c r="Q687" s="173"/>
      <c r="R687" s="173"/>
      <c r="S687" s="173"/>
      <c r="T687" s="173"/>
      <c r="U687" s="173"/>
      <c r="V687" s="173"/>
      <c r="W687" s="173"/>
      <c r="X687" s="173"/>
      <c r="Y687" s="173"/>
      <c r="Z687" s="173"/>
    </row>
    <row r="688" customFormat="false" ht="12.75" hidden="false" customHeight="true" outlineLevel="0" collapsed="false">
      <c r="A688" s="188" t="n">
        <v>63712</v>
      </c>
      <c r="B688" s="194" t="s">
        <v>1532</v>
      </c>
      <c r="C688" s="190" t="n">
        <v>63712</v>
      </c>
      <c r="D688" s="193" t="n">
        <v>0</v>
      </c>
      <c r="E688" s="196"/>
      <c r="F688" s="192" t="str">
        <f aca="false">IF(D688&lt;&gt;0,IF(E688/D688&gt;=100,"&gt;&gt;100",E688/D688*100),"-")</f>
        <v>-</v>
      </c>
      <c r="G688" s="173"/>
      <c r="H688" s="173"/>
      <c r="I688" s="173"/>
      <c r="J688" s="173"/>
      <c r="K688" s="173"/>
      <c r="L688" s="173"/>
      <c r="M688" s="173"/>
      <c r="N688" s="173"/>
      <c r="O688" s="173"/>
      <c r="P688" s="173"/>
      <c r="Q688" s="173"/>
      <c r="R688" s="173"/>
      <c r="S688" s="173"/>
      <c r="T688" s="173"/>
      <c r="U688" s="173"/>
      <c r="V688" s="173"/>
      <c r="W688" s="173"/>
      <c r="X688" s="173"/>
      <c r="Y688" s="173"/>
      <c r="Z688" s="173"/>
    </row>
    <row r="689" customFormat="false" ht="12.75" hidden="false" customHeight="true" outlineLevel="0" collapsed="false">
      <c r="A689" s="188" t="n">
        <v>63713</v>
      </c>
      <c r="B689" s="194" t="s">
        <v>1533</v>
      </c>
      <c r="C689" s="190" t="n">
        <v>63713</v>
      </c>
      <c r="D689" s="193" t="n">
        <v>0</v>
      </c>
      <c r="E689" s="196"/>
      <c r="F689" s="192" t="str">
        <f aca="false">IF(D689&lt;&gt;0,IF(E689/D689&gt;=100,"&gt;&gt;100",E689/D689*100),"-")</f>
        <v>-</v>
      </c>
      <c r="G689" s="173"/>
      <c r="H689" s="173"/>
      <c r="I689" s="173"/>
      <c r="J689" s="173"/>
      <c r="K689" s="173"/>
      <c r="L689" s="173"/>
      <c r="M689" s="173"/>
      <c r="N689" s="173"/>
      <c r="O689" s="173"/>
      <c r="P689" s="173"/>
      <c r="Q689" s="173"/>
      <c r="R689" s="173"/>
      <c r="S689" s="173"/>
      <c r="T689" s="173"/>
      <c r="U689" s="173"/>
      <c r="V689" s="173"/>
      <c r="W689" s="173"/>
      <c r="X689" s="173"/>
      <c r="Y689" s="173"/>
      <c r="Z689" s="173"/>
    </row>
    <row r="690" customFormat="false" ht="12.75" hidden="false" customHeight="true" outlineLevel="0" collapsed="false">
      <c r="A690" s="188" t="n">
        <v>63714</v>
      </c>
      <c r="B690" s="194" t="s">
        <v>1534</v>
      </c>
      <c r="C690" s="190" t="n">
        <v>63714</v>
      </c>
      <c r="D690" s="193" t="n">
        <v>0</v>
      </c>
      <c r="E690" s="196"/>
      <c r="F690" s="192" t="str">
        <f aca="false">IF(D690&lt;&gt;0,IF(E690/D690&gt;=100,"&gt;&gt;100",E690/D690*100),"-")</f>
        <v>-</v>
      </c>
      <c r="G690" s="173"/>
      <c r="H690" s="173"/>
      <c r="I690" s="173"/>
      <c r="J690" s="173"/>
      <c r="K690" s="173"/>
      <c r="L690" s="173"/>
      <c r="M690" s="173"/>
      <c r="N690" s="173"/>
      <c r="O690" s="173"/>
      <c r="P690" s="173"/>
      <c r="Q690" s="173"/>
      <c r="R690" s="173"/>
      <c r="S690" s="173"/>
      <c r="T690" s="173"/>
      <c r="U690" s="173"/>
      <c r="V690" s="173"/>
      <c r="W690" s="173"/>
      <c r="X690" s="173"/>
      <c r="Y690" s="173"/>
      <c r="Z690" s="173"/>
    </row>
    <row r="691" customFormat="false" ht="12.75" hidden="false" customHeight="true" outlineLevel="0" collapsed="false">
      <c r="A691" s="188" t="n">
        <v>63715</v>
      </c>
      <c r="B691" s="194" t="s">
        <v>1535</v>
      </c>
      <c r="C691" s="190" t="n">
        <v>63715</v>
      </c>
      <c r="D691" s="193" t="n">
        <v>0</v>
      </c>
      <c r="E691" s="196"/>
      <c r="F691" s="192" t="str">
        <f aca="false">IF(D691&lt;&gt;0,IF(E691/D691&gt;=100,"&gt;&gt;100",E691/D691*100),"-")</f>
        <v>-</v>
      </c>
      <c r="G691" s="173"/>
      <c r="H691" s="173"/>
      <c r="I691" s="173"/>
      <c r="J691" s="173"/>
      <c r="K691" s="173"/>
      <c r="L691" s="173"/>
      <c r="M691" s="173"/>
      <c r="N691" s="173"/>
      <c r="O691" s="173"/>
      <c r="P691" s="173"/>
      <c r="Q691" s="173"/>
      <c r="R691" s="173"/>
      <c r="S691" s="173"/>
      <c r="T691" s="173"/>
      <c r="U691" s="173"/>
      <c r="V691" s="173"/>
      <c r="W691" s="173"/>
      <c r="X691" s="173"/>
      <c r="Y691" s="173"/>
      <c r="Z691" s="173"/>
    </row>
    <row r="692" customFormat="false" ht="12" hidden="false" customHeight="true" outlineLevel="0" collapsed="false">
      <c r="A692" s="188" t="n">
        <v>63716</v>
      </c>
      <c r="B692" s="194" t="s">
        <v>1536</v>
      </c>
      <c r="C692" s="195" t="n">
        <v>63716</v>
      </c>
      <c r="D692" s="193" t="n">
        <v>0</v>
      </c>
      <c r="E692" s="196"/>
      <c r="F692" s="192" t="str">
        <f aca="false">IF(D692&lt;&gt;0,IF(E692/D692&gt;=100,"&gt;&gt;100",E692/D692*100),"-")</f>
        <v>-</v>
      </c>
      <c r="G692" s="173"/>
      <c r="H692" s="173"/>
      <c r="I692" s="173"/>
      <c r="J692" s="173"/>
      <c r="K692" s="173"/>
      <c r="L692" s="173"/>
      <c r="M692" s="173"/>
      <c r="N692" s="173"/>
      <c r="O692" s="173"/>
      <c r="P692" s="173"/>
      <c r="Q692" s="173"/>
      <c r="R692" s="173"/>
      <c r="S692" s="173"/>
      <c r="T692" s="173"/>
      <c r="U692" s="173"/>
      <c r="V692" s="173"/>
      <c r="W692" s="173"/>
      <c r="X692" s="173"/>
      <c r="Y692" s="173"/>
      <c r="Z692" s="173"/>
    </row>
    <row r="693" customFormat="false" ht="12" hidden="false" customHeight="true" outlineLevel="0" collapsed="false">
      <c r="A693" s="188" t="n">
        <v>63717</v>
      </c>
      <c r="B693" s="194" t="s">
        <v>1537</v>
      </c>
      <c r="C693" s="195" t="n">
        <v>63717</v>
      </c>
      <c r="D693" s="193" t="n">
        <v>0</v>
      </c>
      <c r="E693" s="196"/>
      <c r="F693" s="192" t="str">
        <f aca="false">IF(D693&lt;&gt;0,IF(E693/D693&gt;=100,"&gt;&gt;100",E693/D693*100),"-")</f>
        <v>-</v>
      </c>
      <c r="G693" s="173"/>
      <c r="H693" s="173"/>
      <c r="I693" s="173"/>
      <c r="J693" s="173"/>
      <c r="K693" s="173"/>
      <c r="L693" s="173"/>
      <c r="M693" s="173"/>
      <c r="N693" s="173"/>
      <c r="O693" s="173"/>
      <c r="P693" s="173"/>
      <c r="Q693" s="173"/>
      <c r="R693" s="173"/>
      <c r="S693" s="173"/>
      <c r="T693" s="173"/>
      <c r="U693" s="173"/>
      <c r="V693" s="173"/>
      <c r="W693" s="173"/>
      <c r="X693" s="173"/>
      <c r="Y693" s="173"/>
      <c r="Z693" s="173"/>
    </row>
    <row r="694" customFormat="false" ht="12.75" hidden="false" customHeight="true" outlineLevel="0" collapsed="false">
      <c r="A694" s="188" t="n">
        <v>63721</v>
      </c>
      <c r="B694" s="194" t="s">
        <v>1538</v>
      </c>
      <c r="C694" s="195" t="n">
        <v>63721</v>
      </c>
      <c r="D694" s="193" t="n">
        <v>0</v>
      </c>
      <c r="E694" s="196"/>
      <c r="F694" s="192" t="str">
        <f aca="false">IF(D694&lt;&gt;0,IF(E694/D694&gt;=100,"&gt;&gt;100",E694/D694*100),"-")</f>
        <v>-</v>
      </c>
      <c r="G694" s="173"/>
      <c r="H694" s="173"/>
      <c r="I694" s="173"/>
      <c r="J694" s="173"/>
      <c r="K694" s="173"/>
      <c r="L694" s="173"/>
      <c r="M694" s="173"/>
      <c r="N694" s="173"/>
      <c r="O694" s="173"/>
      <c r="P694" s="173"/>
      <c r="Q694" s="173"/>
      <c r="R694" s="173"/>
      <c r="S694" s="173"/>
      <c r="T694" s="173"/>
      <c r="U694" s="173"/>
      <c r="V694" s="173"/>
      <c r="W694" s="173"/>
      <c r="X694" s="173"/>
      <c r="Y694" s="173"/>
      <c r="Z694" s="173"/>
    </row>
    <row r="695" customFormat="false" ht="12.75" hidden="false" customHeight="true" outlineLevel="0" collapsed="false">
      <c r="A695" s="188" t="n">
        <v>63722</v>
      </c>
      <c r="B695" s="194" t="s">
        <v>1539</v>
      </c>
      <c r="C695" s="195" t="n">
        <v>63722</v>
      </c>
      <c r="D695" s="193" t="n">
        <v>0</v>
      </c>
      <c r="E695" s="196"/>
      <c r="F695" s="192" t="str">
        <f aca="false">IF(D695&lt;&gt;0,IF(E695/D695&gt;=100,"&gt;&gt;100",E695/D695*100),"-")</f>
        <v>-</v>
      </c>
      <c r="G695" s="173"/>
      <c r="H695" s="173"/>
      <c r="I695" s="173"/>
      <c r="J695" s="173"/>
      <c r="K695" s="173"/>
      <c r="L695" s="173"/>
      <c r="M695" s="173"/>
      <c r="N695" s="173"/>
      <c r="O695" s="173"/>
      <c r="P695" s="173"/>
      <c r="Q695" s="173"/>
      <c r="R695" s="173"/>
      <c r="S695" s="173"/>
      <c r="T695" s="173"/>
      <c r="U695" s="173"/>
      <c r="V695" s="173"/>
      <c r="W695" s="173"/>
      <c r="X695" s="173"/>
      <c r="Y695" s="173"/>
      <c r="Z695" s="173"/>
    </row>
    <row r="696" customFormat="false" ht="12" hidden="false" customHeight="true" outlineLevel="0" collapsed="false">
      <c r="A696" s="188" t="n">
        <v>63723</v>
      </c>
      <c r="B696" s="194" t="s">
        <v>1540</v>
      </c>
      <c r="C696" s="195" t="n">
        <v>63723</v>
      </c>
      <c r="D696" s="193" t="n">
        <v>0</v>
      </c>
      <c r="E696" s="196"/>
      <c r="F696" s="192" t="str">
        <f aca="false">IF(D696&lt;&gt;0,IF(E696/D696&gt;=100,"&gt;&gt;100",E696/D696*100),"-")</f>
        <v>-</v>
      </c>
      <c r="G696" s="173"/>
      <c r="H696" s="173"/>
      <c r="I696" s="173"/>
      <c r="J696" s="173"/>
      <c r="K696" s="173"/>
      <c r="L696" s="173"/>
      <c r="M696" s="173"/>
      <c r="N696" s="173"/>
      <c r="O696" s="173"/>
      <c r="P696" s="173"/>
      <c r="Q696" s="173"/>
      <c r="R696" s="173"/>
      <c r="S696" s="173"/>
      <c r="T696" s="173"/>
      <c r="U696" s="173"/>
      <c r="V696" s="173"/>
      <c r="W696" s="173"/>
      <c r="X696" s="173"/>
      <c r="Y696" s="173"/>
      <c r="Z696" s="173"/>
    </row>
    <row r="697" customFormat="false" ht="12" hidden="false" customHeight="true" outlineLevel="0" collapsed="false">
      <c r="A697" s="188" t="n">
        <v>63724</v>
      </c>
      <c r="B697" s="194" t="s">
        <v>1541</v>
      </c>
      <c r="C697" s="195" t="n">
        <v>63724</v>
      </c>
      <c r="D697" s="193" t="n">
        <v>0</v>
      </c>
      <c r="E697" s="196"/>
      <c r="F697" s="192" t="str">
        <f aca="false">IF(D697&lt;&gt;0,IF(E697/D697&gt;=100,"&gt;&gt;100",E697/D697*100),"-")</f>
        <v>-</v>
      </c>
      <c r="G697" s="173"/>
      <c r="H697" s="173"/>
      <c r="I697" s="173"/>
      <c r="J697" s="173"/>
      <c r="K697" s="173"/>
      <c r="L697" s="173"/>
      <c r="M697" s="173"/>
      <c r="N697" s="173"/>
      <c r="O697" s="173"/>
      <c r="P697" s="173"/>
      <c r="Q697" s="173"/>
      <c r="R697" s="173"/>
      <c r="S697" s="173"/>
      <c r="T697" s="173"/>
      <c r="U697" s="173"/>
      <c r="V697" s="173"/>
      <c r="W697" s="173"/>
      <c r="X697" s="173"/>
      <c r="Y697" s="173"/>
      <c r="Z697" s="173"/>
    </row>
    <row r="698" customFormat="false" ht="12.75" hidden="false" customHeight="true" outlineLevel="0" collapsed="false">
      <c r="A698" s="188" t="n">
        <v>63725</v>
      </c>
      <c r="B698" s="194" t="s">
        <v>1542</v>
      </c>
      <c r="C698" s="195" t="n">
        <v>63725</v>
      </c>
      <c r="D698" s="193" t="n">
        <v>0</v>
      </c>
      <c r="E698" s="196"/>
      <c r="F698" s="192" t="str">
        <f aca="false">IF(D698&lt;&gt;0,IF(E698/D698&gt;=100,"&gt;&gt;100",E698/D698*100),"-")</f>
        <v>-</v>
      </c>
      <c r="G698" s="173"/>
      <c r="H698" s="173"/>
      <c r="I698" s="173"/>
      <c r="J698" s="173"/>
      <c r="K698" s="173"/>
      <c r="L698" s="173"/>
      <c r="M698" s="173"/>
      <c r="N698" s="173"/>
      <c r="O698" s="173"/>
      <c r="P698" s="173"/>
      <c r="Q698" s="173"/>
      <c r="R698" s="173"/>
      <c r="S698" s="173"/>
      <c r="T698" s="173"/>
      <c r="U698" s="173"/>
      <c r="V698" s="173"/>
      <c r="W698" s="173"/>
      <c r="X698" s="173"/>
      <c r="Y698" s="173"/>
      <c r="Z698" s="173"/>
    </row>
    <row r="699" customFormat="false" ht="12.75" hidden="false" customHeight="true" outlineLevel="0" collapsed="false">
      <c r="A699" s="188" t="n">
        <v>63726</v>
      </c>
      <c r="B699" s="194" t="s">
        <v>1543</v>
      </c>
      <c r="C699" s="195" t="n">
        <v>63726</v>
      </c>
      <c r="D699" s="193" t="n">
        <v>0</v>
      </c>
      <c r="E699" s="196"/>
      <c r="F699" s="192" t="str">
        <f aca="false">IF(D699&lt;&gt;0,IF(E699/D699&gt;=100,"&gt;&gt;100",E699/D699*100),"-")</f>
        <v>-</v>
      </c>
      <c r="G699" s="173"/>
      <c r="H699" s="173"/>
      <c r="I699" s="173"/>
      <c r="J699" s="173"/>
      <c r="K699" s="173"/>
      <c r="L699" s="173"/>
      <c r="M699" s="173"/>
      <c r="N699" s="173"/>
      <c r="O699" s="173"/>
      <c r="P699" s="173"/>
      <c r="Q699" s="173"/>
      <c r="R699" s="173"/>
      <c r="S699" s="173"/>
      <c r="T699" s="173"/>
      <c r="U699" s="173"/>
      <c r="V699" s="173"/>
      <c r="W699" s="173"/>
      <c r="X699" s="173"/>
      <c r="Y699" s="173"/>
      <c r="Z699" s="173"/>
    </row>
    <row r="700" customFormat="false" ht="12" hidden="false" customHeight="true" outlineLevel="0" collapsed="false">
      <c r="A700" s="188" t="n">
        <v>63727</v>
      </c>
      <c r="B700" s="194" t="s">
        <v>1544</v>
      </c>
      <c r="C700" s="195" t="n">
        <v>63727</v>
      </c>
      <c r="D700" s="193" t="n">
        <v>0</v>
      </c>
      <c r="E700" s="196"/>
      <c r="F700" s="192" t="str">
        <f aca="false">IF(D700&lt;&gt;0,IF(E700/D700&gt;=100,"&gt;&gt;100",E700/D700*100),"-")</f>
        <v>-</v>
      </c>
      <c r="G700" s="173"/>
      <c r="H700" s="173"/>
      <c r="I700" s="173"/>
      <c r="J700" s="173"/>
      <c r="K700" s="173"/>
      <c r="L700" s="173"/>
      <c r="M700" s="173"/>
      <c r="N700" s="173"/>
      <c r="O700" s="173"/>
      <c r="P700" s="173"/>
      <c r="Q700" s="173"/>
      <c r="R700" s="173"/>
      <c r="S700" s="173"/>
      <c r="T700" s="173"/>
      <c r="U700" s="173"/>
      <c r="V700" s="173"/>
      <c r="W700" s="173"/>
      <c r="X700" s="173"/>
      <c r="Y700" s="173"/>
      <c r="Z700" s="173"/>
    </row>
    <row r="701" customFormat="false" ht="12" hidden="false" customHeight="true" outlineLevel="0" collapsed="false">
      <c r="A701" s="188" t="n">
        <v>63728</v>
      </c>
      <c r="B701" s="194" t="s">
        <v>1545</v>
      </c>
      <c r="C701" s="195" t="n">
        <v>63728</v>
      </c>
      <c r="D701" s="193" t="n">
        <v>0</v>
      </c>
      <c r="E701" s="196"/>
      <c r="F701" s="192" t="str">
        <f aca="false">IF(D701&lt;&gt;0,IF(E701/D701&gt;=100,"&gt;&gt;100",E701/D701*100),"-")</f>
        <v>-</v>
      </c>
      <c r="G701" s="173"/>
      <c r="H701" s="173"/>
      <c r="I701" s="173"/>
      <c r="J701" s="173"/>
      <c r="K701" s="173"/>
      <c r="L701" s="173"/>
      <c r="M701" s="173"/>
      <c r="N701" s="173"/>
      <c r="O701" s="173"/>
      <c r="P701" s="173"/>
      <c r="Q701" s="173"/>
      <c r="R701" s="173"/>
      <c r="S701" s="173"/>
      <c r="T701" s="173"/>
      <c r="U701" s="173"/>
      <c r="V701" s="173"/>
      <c r="W701" s="173"/>
      <c r="X701" s="173"/>
      <c r="Y701" s="173"/>
      <c r="Z701" s="173"/>
    </row>
    <row r="702" customFormat="false" ht="12.75" hidden="false" customHeight="true" outlineLevel="0" collapsed="false">
      <c r="A702" s="188" t="n">
        <v>63811</v>
      </c>
      <c r="B702" s="194" t="s">
        <v>1546</v>
      </c>
      <c r="C702" s="195" t="s">
        <v>1547</v>
      </c>
      <c r="D702" s="193" t="n">
        <v>0</v>
      </c>
      <c r="E702" s="196"/>
      <c r="F702" s="192" t="str">
        <f aca="false">IF(D702&lt;&gt;0,IF(E702/D702&gt;=100,"&gt;&gt;100",E702/D702*100),"-")</f>
        <v>-</v>
      </c>
      <c r="G702" s="173"/>
      <c r="H702" s="173"/>
      <c r="I702" s="173"/>
      <c r="J702" s="173"/>
      <c r="K702" s="173"/>
      <c r="L702" s="173"/>
      <c r="M702" s="173"/>
      <c r="N702" s="173"/>
      <c r="O702" s="173"/>
      <c r="P702" s="173"/>
      <c r="Q702" s="173"/>
      <c r="R702" s="173"/>
      <c r="S702" s="173"/>
      <c r="T702" s="173"/>
      <c r="U702" s="173"/>
      <c r="V702" s="173"/>
      <c r="W702" s="173"/>
      <c r="X702" s="173"/>
      <c r="Y702" s="173"/>
      <c r="Z702" s="173"/>
    </row>
    <row r="703" customFormat="false" ht="12.75" hidden="false" customHeight="true" outlineLevel="0" collapsed="false">
      <c r="A703" s="188" t="n">
        <v>63812</v>
      </c>
      <c r="B703" s="194" t="s">
        <v>1548</v>
      </c>
      <c r="C703" s="195" t="s">
        <v>1549</v>
      </c>
      <c r="D703" s="193" t="n">
        <v>0</v>
      </c>
      <c r="E703" s="196"/>
      <c r="F703" s="192" t="str">
        <f aca="false">IF(D703&lt;&gt;0,IF(E703/D703&gt;=100,"&gt;&gt;100",E703/D703*100),"-")</f>
        <v>-</v>
      </c>
      <c r="G703" s="173"/>
      <c r="H703" s="173"/>
      <c r="I703" s="173"/>
      <c r="J703" s="173"/>
      <c r="K703" s="173"/>
      <c r="L703" s="173"/>
      <c r="M703" s="173"/>
      <c r="N703" s="173"/>
      <c r="O703" s="173"/>
      <c r="P703" s="173"/>
      <c r="Q703" s="173"/>
      <c r="R703" s="173"/>
      <c r="S703" s="173"/>
      <c r="T703" s="173"/>
      <c r="U703" s="173"/>
      <c r="V703" s="173"/>
      <c r="W703" s="173"/>
      <c r="X703" s="173"/>
      <c r="Y703" s="173"/>
      <c r="Z703" s="173"/>
    </row>
    <row r="704" customFormat="false" ht="12.75" hidden="false" customHeight="true" outlineLevel="0" collapsed="false">
      <c r="A704" s="188" t="s">
        <v>1550</v>
      </c>
      <c r="B704" s="194" t="s">
        <v>1551</v>
      </c>
      <c r="C704" s="195" t="s">
        <v>1550</v>
      </c>
      <c r="D704" s="193" t="n">
        <v>0</v>
      </c>
      <c r="E704" s="196"/>
      <c r="F704" s="192" t="str">
        <f aca="false">IF(D704&lt;&gt;0,IF(E704/D704&gt;=100,"&gt;&gt;100",E704/D704*100),"-")</f>
        <v>-</v>
      </c>
      <c r="G704" s="173"/>
      <c r="H704" s="173"/>
      <c r="I704" s="173"/>
      <c r="J704" s="173"/>
      <c r="K704" s="173"/>
      <c r="L704" s="173"/>
      <c r="M704" s="173"/>
      <c r="N704" s="173"/>
      <c r="O704" s="173"/>
      <c r="P704" s="173"/>
      <c r="Q704" s="173"/>
      <c r="R704" s="173"/>
      <c r="S704" s="173"/>
      <c r="T704" s="173"/>
      <c r="U704" s="173"/>
      <c r="V704" s="173"/>
      <c r="W704" s="173"/>
      <c r="X704" s="173"/>
      <c r="Y704" s="173"/>
      <c r="Z704" s="173"/>
    </row>
    <row r="705" customFormat="false" ht="12.75" hidden="false" customHeight="true" outlineLevel="0" collapsed="false">
      <c r="A705" s="188" t="s">
        <v>1552</v>
      </c>
      <c r="B705" s="194" t="s">
        <v>1553</v>
      </c>
      <c r="C705" s="195" t="s">
        <v>1552</v>
      </c>
      <c r="D705" s="193" t="n">
        <v>0</v>
      </c>
      <c r="E705" s="196"/>
      <c r="F705" s="192" t="str">
        <f aca="false">IF(D705&lt;&gt;0,IF(E705/D705&gt;=100,"&gt;&gt;100",E705/D705*100),"-")</f>
        <v>-</v>
      </c>
      <c r="G705" s="173"/>
      <c r="H705" s="173"/>
      <c r="I705" s="173"/>
      <c r="J705" s="173"/>
      <c r="K705" s="173"/>
      <c r="L705" s="173"/>
      <c r="M705" s="173"/>
      <c r="N705" s="173"/>
      <c r="O705" s="173"/>
      <c r="P705" s="173"/>
      <c r="Q705" s="173"/>
      <c r="R705" s="173"/>
      <c r="S705" s="173"/>
      <c r="T705" s="173"/>
      <c r="U705" s="173"/>
      <c r="V705" s="173"/>
      <c r="W705" s="173"/>
      <c r="X705" s="173"/>
      <c r="Y705" s="173"/>
      <c r="Z705" s="173"/>
    </row>
    <row r="706" customFormat="false" ht="12.75" hidden="false" customHeight="true" outlineLevel="0" collapsed="false">
      <c r="A706" s="188" t="n">
        <v>63821</v>
      </c>
      <c r="B706" s="194" t="s">
        <v>1554</v>
      </c>
      <c r="C706" s="195" t="s">
        <v>1555</v>
      </c>
      <c r="D706" s="193" t="n">
        <v>0</v>
      </c>
      <c r="E706" s="196"/>
      <c r="F706" s="192" t="str">
        <f aca="false">IF(D706&lt;&gt;0,IF(E706/D706&gt;=100,"&gt;&gt;100",E706/D706*100),"-")</f>
        <v>-</v>
      </c>
      <c r="G706" s="173"/>
      <c r="H706" s="173"/>
      <c r="I706" s="173"/>
      <c r="J706" s="173"/>
      <c r="K706" s="173"/>
      <c r="L706" s="173"/>
      <c r="M706" s="173"/>
      <c r="N706" s="173"/>
      <c r="O706" s="173"/>
      <c r="P706" s="173"/>
      <c r="Q706" s="173"/>
      <c r="R706" s="173"/>
      <c r="S706" s="173"/>
      <c r="T706" s="173"/>
      <c r="U706" s="173"/>
      <c r="V706" s="173"/>
      <c r="W706" s="173"/>
      <c r="X706" s="173"/>
      <c r="Y706" s="173"/>
      <c r="Z706" s="173"/>
    </row>
    <row r="707" customFormat="false" ht="12.75" hidden="false" customHeight="true" outlineLevel="0" collapsed="false">
      <c r="A707" s="188" t="n">
        <v>63822</v>
      </c>
      <c r="B707" s="194" t="s">
        <v>1556</v>
      </c>
      <c r="C707" s="195" t="s">
        <v>1557</v>
      </c>
      <c r="D707" s="193" t="n">
        <v>0</v>
      </c>
      <c r="E707" s="196"/>
      <c r="F707" s="192" t="str">
        <f aca="false">IF(D707&lt;&gt;0,IF(E707/D707&gt;=100,"&gt;&gt;100",E707/D707*100),"-")</f>
        <v>-</v>
      </c>
      <c r="G707" s="173"/>
      <c r="H707" s="173"/>
      <c r="I707" s="173"/>
      <c r="J707" s="173"/>
      <c r="K707" s="173"/>
      <c r="L707" s="173"/>
      <c r="M707" s="173"/>
      <c r="N707" s="173"/>
      <c r="O707" s="173"/>
      <c r="P707" s="173"/>
      <c r="Q707" s="173"/>
      <c r="R707" s="173"/>
      <c r="S707" s="173"/>
      <c r="T707" s="173"/>
      <c r="U707" s="173"/>
      <c r="V707" s="173"/>
      <c r="W707" s="173"/>
      <c r="X707" s="173"/>
      <c r="Y707" s="173"/>
      <c r="Z707" s="173"/>
    </row>
    <row r="708" customFormat="false" ht="12" hidden="false" customHeight="true" outlineLevel="0" collapsed="false">
      <c r="A708" s="188" t="s">
        <v>1558</v>
      </c>
      <c r="B708" s="194" t="s">
        <v>1559</v>
      </c>
      <c r="C708" s="195" t="s">
        <v>1558</v>
      </c>
      <c r="D708" s="193" t="n">
        <v>0</v>
      </c>
      <c r="E708" s="196"/>
      <c r="F708" s="192" t="str">
        <f aca="false">IF(D708&lt;&gt;0,IF(E708/D708&gt;=100,"&gt;&gt;100",E708/D708*100),"-")</f>
        <v>-</v>
      </c>
      <c r="G708" s="173"/>
      <c r="H708" s="173"/>
      <c r="I708" s="173"/>
      <c r="J708" s="173"/>
      <c r="K708" s="173"/>
      <c r="L708" s="173"/>
      <c r="M708" s="173"/>
      <c r="N708" s="173"/>
      <c r="O708" s="173"/>
      <c r="P708" s="173"/>
      <c r="Q708" s="173"/>
      <c r="R708" s="173"/>
      <c r="S708" s="173"/>
      <c r="T708" s="173"/>
      <c r="U708" s="173"/>
      <c r="V708" s="173"/>
      <c r="W708" s="173"/>
      <c r="X708" s="173"/>
      <c r="Y708" s="173"/>
      <c r="Z708" s="173"/>
    </row>
    <row r="709" customFormat="false" ht="12" hidden="false" customHeight="true" outlineLevel="0" collapsed="false">
      <c r="A709" s="188" t="s">
        <v>1560</v>
      </c>
      <c r="B709" s="194" t="s">
        <v>1561</v>
      </c>
      <c r="C709" s="195" t="s">
        <v>1560</v>
      </c>
      <c r="D709" s="193" t="n">
        <v>0</v>
      </c>
      <c r="E709" s="196"/>
      <c r="F709" s="192" t="str">
        <f aca="false">IF(D709&lt;&gt;0,IF(E709/D709&gt;=100,"&gt;&gt;100",E709/D709*100),"-")</f>
        <v>-</v>
      </c>
      <c r="G709" s="173"/>
      <c r="H709" s="173"/>
      <c r="I709" s="173"/>
      <c r="J709" s="173"/>
      <c r="K709" s="173"/>
      <c r="L709" s="173"/>
      <c r="M709" s="173"/>
      <c r="N709" s="173"/>
      <c r="O709" s="173"/>
      <c r="P709" s="173"/>
      <c r="Q709" s="173"/>
      <c r="R709" s="173"/>
      <c r="S709" s="173"/>
      <c r="T709" s="173"/>
      <c r="U709" s="173"/>
      <c r="V709" s="173"/>
      <c r="W709" s="173"/>
      <c r="X709" s="173"/>
      <c r="Y709" s="173"/>
      <c r="Z709" s="173"/>
    </row>
    <row r="710" customFormat="false" ht="12.75" hidden="false" customHeight="true" outlineLevel="0" collapsed="false">
      <c r="A710" s="188" t="n">
        <v>64191</v>
      </c>
      <c r="B710" s="189" t="s">
        <v>1562</v>
      </c>
      <c r="C710" s="195" t="s">
        <v>1563</v>
      </c>
      <c r="D710" s="193" t="n">
        <v>0</v>
      </c>
      <c r="E710" s="196"/>
      <c r="F710" s="192" t="str">
        <f aca="false">IF(D710&lt;&gt;0,IF(E710/D710&gt;=100,"&gt;&gt;100",E710/D710*100),"-")</f>
        <v>-</v>
      </c>
      <c r="G710" s="173"/>
      <c r="H710" s="173"/>
      <c r="I710" s="173"/>
      <c r="J710" s="173"/>
      <c r="K710" s="173"/>
      <c r="L710" s="173"/>
      <c r="M710" s="173"/>
      <c r="N710" s="173"/>
      <c r="O710" s="173"/>
      <c r="P710" s="173"/>
      <c r="Q710" s="173"/>
      <c r="R710" s="173"/>
      <c r="S710" s="173"/>
      <c r="T710" s="173"/>
      <c r="U710" s="173"/>
      <c r="V710" s="173"/>
      <c r="W710" s="173"/>
      <c r="X710" s="173"/>
      <c r="Y710" s="173"/>
      <c r="Z710" s="173"/>
    </row>
    <row r="711" customFormat="false" ht="12.75" hidden="false" customHeight="true" outlineLevel="0" collapsed="false">
      <c r="A711" s="188" t="s">
        <v>1564</v>
      </c>
      <c r="B711" s="189" t="s">
        <v>1565</v>
      </c>
      <c r="C711" s="195" t="s">
        <v>1564</v>
      </c>
      <c r="D711" s="196"/>
      <c r="E711" s="196"/>
      <c r="F711" s="192" t="str">
        <f aca="false">IF(D711&lt;&gt;0,IF(E711/D711&gt;=100,"&gt;&gt;100",E711/D711*100),"-")</f>
        <v>-</v>
      </c>
      <c r="G711" s="173"/>
      <c r="H711" s="173"/>
      <c r="I711" s="173"/>
      <c r="J711" s="173"/>
      <c r="K711" s="173"/>
      <c r="L711" s="173"/>
      <c r="M711" s="173"/>
      <c r="N711" s="173"/>
      <c r="O711" s="173"/>
      <c r="P711" s="173"/>
      <c r="Q711" s="173"/>
      <c r="R711" s="173"/>
      <c r="S711" s="173"/>
      <c r="T711" s="173"/>
      <c r="U711" s="173"/>
      <c r="V711" s="173"/>
      <c r="W711" s="173"/>
      <c r="X711" s="173"/>
      <c r="Y711" s="173"/>
      <c r="Z711" s="173"/>
    </row>
    <row r="712" customFormat="false" ht="12.75" hidden="false" customHeight="true" outlineLevel="0" collapsed="false">
      <c r="A712" s="188" t="s">
        <v>1566</v>
      </c>
      <c r="B712" s="189" t="s">
        <v>1567</v>
      </c>
      <c r="C712" s="195" t="s">
        <v>1566</v>
      </c>
      <c r="D712" s="196"/>
      <c r="E712" s="196"/>
      <c r="F712" s="192" t="str">
        <f aca="false">IF(D712&lt;&gt;0,IF(E712/D712&gt;=100,"&gt;&gt;100",E712/D712*100),"-")</f>
        <v>-</v>
      </c>
      <c r="G712" s="173"/>
      <c r="H712" s="173"/>
      <c r="I712" s="173"/>
      <c r="J712" s="173"/>
      <c r="K712" s="173"/>
      <c r="L712" s="173"/>
      <c r="M712" s="173"/>
      <c r="N712" s="173"/>
      <c r="O712" s="173"/>
      <c r="P712" s="173"/>
      <c r="Q712" s="173"/>
      <c r="R712" s="173"/>
      <c r="S712" s="173"/>
      <c r="T712" s="173"/>
      <c r="U712" s="173"/>
      <c r="V712" s="173"/>
      <c r="W712" s="173"/>
      <c r="X712" s="173"/>
      <c r="Y712" s="173"/>
      <c r="Z712" s="173"/>
    </row>
    <row r="713" customFormat="false" ht="12" hidden="false" customHeight="true" outlineLevel="0" collapsed="false">
      <c r="A713" s="188" t="s">
        <v>1568</v>
      </c>
      <c r="B713" s="189" t="s">
        <v>1569</v>
      </c>
      <c r="C713" s="195" t="s">
        <v>1568</v>
      </c>
      <c r="D713" s="196"/>
      <c r="E713" s="196"/>
      <c r="F713" s="192" t="str">
        <f aca="false">IF(D713&lt;&gt;0,IF(E713/D713&gt;=100,"&gt;&gt;100",E713/D713*100),"-")</f>
        <v>-</v>
      </c>
      <c r="G713" s="173"/>
      <c r="H713" s="173"/>
      <c r="I713" s="173"/>
      <c r="J713" s="173"/>
      <c r="K713" s="173"/>
      <c r="L713" s="173"/>
      <c r="M713" s="173"/>
      <c r="N713" s="173"/>
      <c r="O713" s="173"/>
      <c r="P713" s="173"/>
      <c r="Q713" s="173"/>
      <c r="R713" s="173"/>
      <c r="S713" s="173"/>
      <c r="T713" s="173"/>
      <c r="U713" s="173"/>
      <c r="V713" s="173"/>
      <c r="W713" s="173"/>
      <c r="X713" s="173"/>
      <c r="Y713" s="173"/>
      <c r="Z713" s="173"/>
    </row>
    <row r="714" customFormat="false" ht="12" hidden="false" customHeight="true" outlineLevel="0" collapsed="false">
      <c r="A714" s="188" t="s">
        <v>1570</v>
      </c>
      <c r="B714" s="189" t="s">
        <v>1571</v>
      </c>
      <c r="C714" s="195" t="s">
        <v>1570</v>
      </c>
      <c r="D714" s="196"/>
      <c r="E714" s="196"/>
      <c r="F714" s="192" t="str">
        <f aca="false">IF(D714&lt;&gt;0,IF(E714/D714&gt;=100,"&gt;&gt;100",E714/D714*100),"-")</f>
        <v>-</v>
      </c>
      <c r="G714" s="173"/>
      <c r="H714" s="173"/>
      <c r="I714" s="173"/>
      <c r="J714" s="173"/>
      <c r="K714" s="173"/>
      <c r="L714" s="173"/>
      <c r="M714" s="173"/>
      <c r="N714" s="173"/>
      <c r="O714" s="173"/>
      <c r="P714" s="173"/>
      <c r="Q714" s="173"/>
      <c r="R714" s="173"/>
      <c r="S714" s="173"/>
      <c r="T714" s="173"/>
      <c r="U714" s="173"/>
      <c r="V714" s="173"/>
      <c r="W714" s="173"/>
      <c r="X714" s="173"/>
      <c r="Y714" s="173"/>
      <c r="Z714" s="173"/>
    </row>
    <row r="715" customFormat="false" ht="12" hidden="false" customHeight="true" outlineLevel="0" collapsed="false">
      <c r="A715" s="188" t="n">
        <v>64371</v>
      </c>
      <c r="B715" s="189" t="s">
        <v>1572</v>
      </c>
      <c r="C715" s="195" t="s">
        <v>1573</v>
      </c>
      <c r="D715" s="193" t="n">
        <v>0</v>
      </c>
      <c r="E715" s="196"/>
      <c r="F715" s="192" t="str">
        <f aca="false">IF(D715&lt;&gt;0,IF(E715/D715&gt;=100,"&gt;&gt;100",E715/D715*100),"-")</f>
        <v>-</v>
      </c>
      <c r="G715" s="173"/>
      <c r="H715" s="173"/>
      <c r="I715" s="173"/>
      <c r="J715" s="173"/>
      <c r="K715" s="173"/>
      <c r="L715" s="173"/>
      <c r="M715" s="173"/>
      <c r="N715" s="173"/>
      <c r="O715" s="173"/>
      <c r="P715" s="173"/>
      <c r="Q715" s="173"/>
      <c r="R715" s="173"/>
      <c r="S715" s="173"/>
      <c r="T715" s="173"/>
      <c r="U715" s="173"/>
      <c r="V715" s="173"/>
      <c r="W715" s="173"/>
      <c r="X715" s="173"/>
      <c r="Y715" s="173"/>
      <c r="Z715" s="173"/>
    </row>
    <row r="716" customFormat="false" ht="12.75" hidden="false" customHeight="true" outlineLevel="0" collapsed="false">
      <c r="A716" s="188" t="n">
        <v>64372</v>
      </c>
      <c r="B716" s="189" t="s">
        <v>1574</v>
      </c>
      <c r="C716" s="195" t="s">
        <v>1575</v>
      </c>
      <c r="D716" s="193" t="n">
        <v>0</v>
      </c>
      <c r="E716" s="196"/>
      <c r="F716" s="192" t="str">
        <f aca="false">IF(D716&lt;&gt;0,IF(E716/D716&gt;=100,"&gt;&gt;100",E716/D716*100),"-")</f>
        <v>-</v>
      </c>
      <c r="G716" s="173"/>
      <c r="H716" s="173"/>
      <c r="I716" s="173"/>
      <c r="J716" s="173"/>
      <c r="K716" s="173"/>
      <c r="L716" s="173"/>
      <c r="M716" s="173"/>
      <c r="N716" s="173"/>
      <c r="O716" s="173"/>
      <c r="P716" s="173"/>
      <c r="Q716" s="173"/>
      <c r="R716" s="173"/>
      <c r="S716" s="173"/>
      <c r="T716" s="173"/>
      <c r="U716" s="173"/>
      <c r="V716" s="173"/>
      <c r="W716" s="173"/>
      <c r="X716" s="173"/>
      <c r="Y716" s="173"/>
      <c r="Z716" s="173"/>
    </row>
    <row r="717" customFormat="false" ht="12.75" hidden="false" customHeight="true" outlineLevel="0" collapsed="false">
      <c r="A717" s="188" t="n">
        <v>64373</v>
      </c>
      <c r="B717" s="189" t="s">
        <v>1576</v>
      </c>
      <c r="C717" s="195" t="s">
        <v>1577</v>
      </c>
      <c r="D717" s="193" t="n">
        <v>0</v>
      </c>
      <c r="E717" s="196"/>
      <c r="F717" s="192" t="str">
        <f aca="false">IF(D717&lt;&gt;0,IF(E717/D717&gt;=100,"&gt;&gt;100",E717/D717*100),"-")</f>
        <v>-</v>
      </c>
      <c r="G717" s="173"/>
      <c r="H717" s="173"/>
      <c r="I717" s="173"/>
      <c r="J717" s="173"/>
      <c r="K717" s="173"/>
      <c r="L717" s="173"/>
      <c r="M717" s="173"/>
      <c r="N717" s="173"/>
      <c r="O717" s="173"/>
      <c r="P717" s="173"/>
      <c r="Q717" s="173"/>
      <c r="R717" s="173"/>
      <c r="S717" s="173"/>
      <c r="T717" s="173"/>
      <c r="U717" s="173"/>
      <c r="V717" s="173"/>
      <c r="W717" s="173"/>
      <c r="X717" s="173"/>
      <c r="Y717" s="173"/>
      <c r="Z717" s="173"/>
    </row>
    <row r="718" customFormat="false" ht="12.75" hidden="false" customHeight="true" outlineLevel="0" collapsed="false">
      <c r="A718" s="188" t="n">
        <v>64374</v>
      </c>
      <c r="B718" s="189" t="s">
        <v>1578</v>
      </c>
      <c r="C718" s="190" t="s">
        <v>1579</v>
      </c>
      <c r="D718" s="193" t="n">
        <v>0</v>
      </c>
      <c r="E718" s="196"/>
      <c r="F718" s="192" t="str">
        <f aca="false">IF(D718&lt;&gt;0,IF(E718/D718&gt;=100,"&gt;&gt;100",E718/D718*100),"-")</f>
        <v>-</v>
      </c>
      <c r="G718" s="173"/>
      <c r="H718" s="173"/>
      <c r="I718" s="173"/>
      <c r="J718" s="173"/>
      <c r="K718" s="173"/>
      <c r="L718" s="173"/>
      <c r="M718" s="173"/>
      <c r="N718" s="173"/>
      <c r="O718" s="173"/>
      <c r="P718" s="173"/>
      <c r="Q718" s="173"/>
      <c r="R718" s="173"/>
      <c r="S718" s="173"/>
      <c r="T718" s="173"/>
      <c r="U718" s="173"/>
      <c r="V718" s="173"/>
      <c r="W718" s="173"/>
      <c r="X718" s="173"/>
      <c r="Y718" s="173"/>
      <c r="Z718" s="173"/>
    </row>
    <row r="719" customFormat="false" ht="12.75" hidden="false" customHeight="true" outlineLevel="0" collapsed="false">
      <c r="A719" s="188" t="n">
        <v>64375</v>
      </c>
      <c r="B719" s="189" t="s">
        <v>1580</v>
      </c>
      <c r="C719" s="195" t="s">
        <v>1581</v>
      </c>
      <c r="D719" s="193" t="n">
        <v>0</v>
      </c>
      <c r="E719" s="196"/>
      <c r="F719" s="192" t="str">
        <f aca="false">IF(D719&lt;&gt;0,IF(E719/D719&gt;=100,"&gt;&gt;100",E719/D719*100),"-")</f>
        <v>-</v>
      </c>
      <c r="G719" s="173"/>
      <c r="H719" s="173"/>
      <c r="I719" s="173"/>
      <c r="J719" s="173"/>
      <c r="K719" s="173"/>
      <c r="L719" s="173"/>
      <c r="M719" s="173"/>
      <c r="N719" s="173"/>
      <c r="O719" s="173"/>
      <c r="P719" s="173"/>
      <c r="Q719" s="173"/>
      <c r="R719" s="173"/>
      <c r="S719" s="173"/>
      <c r="T719" s="173"/>
      <c r="U719" s="173"/>
      <c r="V719" s="173"/>
      <c r="W719" s="173"/>
      <c r="X719" s="173"/>
      <c r="Y719" s="173"/>
      <c r="Z719" s="173"/>
    </row>
    <row r="720" customFormat="false" ht="12.75" hidden="false" customHeight="true" outlineLevel="0" collapsed="false">
      <c r="A720" s="188" t="n">
        <v>64376</v>
      </c>
      <c r="B720" s="194" t="s">
        <v>1582</v>
      </c>
      <c r="C720" s="195" t="s">
        <v>1583</v>
      </c>
      <c r="D720" s="193" t="n">
        <v>0</v>
      </c>
      <c r="E720" s="196"/>
      <c r="F720" s="192" t="str">
        <f aca="false">IF(D720&lt;&gt;0,IF(E720/D720&gt;=100,"&gt;&gt;100",E720/D720*100),"-")</f>
        <v>-</v>
      </c>
      <c r="G720" s="173"/>
      <c r="H720" s="173"/>
      <c r="I720" s="173"/>
      <c r="J720" s="173"/>
      <c r="K720" s="173"/>
      <c r="L720" s="173"/>
      <c r="M720" s="173"/>
      <c r="N720" s="173"/>
      <c r="O720" s="173"/>
      <c r="P720" s="173"/>
      <c r="Q720" s="173"/>
      <c r="R720" s="173"/>
      <c r="S720" s="173"/>
      <c r="T720" s="173"/>
      <c r="U720" s="173"/>
      <c r="V720" s="173"/>
      <c r="W720" s="173"/>
      <c r="X720" s="173"/>
      <c r="Y720" s="173"/>
      <c r="Z720" s="173"/>
    </row>
    <row r="721" customFormat="false" ht="12.75" hidden="false" customHeight="true" outlineLevel="0" collapsed="false">
      <c r="A721" s="188" t="n">
        <v>64377</v>
      </c>
      <c r="B721" s="189" t="s">
        <v>1584</v>
      </c>
      <c r="C721" s="195" t="s">
        <v>1585</v>
      </c>
      <c r="D721" s="193" t="n">
        <v>0</v>
      </c>
      <c r="E721" s="196"/>
      <c r="F721" s="192" t="str">
        <f aca="false">IF(D721&lt;&gt;0,IF(E721/D721&gt;=100,"&gt;&gt;100",E721/D721*100),"-")</f>
        <v>-</v>
      </c>
      <c r="G721" s="173"/>
      <c r="H721" s="173"/>
      <c r="I721" s="173"/>
      <c r="J721" s="173"/>
      <c r="K721" s="173"/>
      <c r="L721" s="173"/>
      <c r="M721" s="173"/>
      <c r="N721" s="173"/>
      <c r="O721" s="173"/>
      <c r="P721" s="173"/>
      <c r="Q721" s="173"/>
      <c r="R721" s="173"/>
      <c r="S721" s="173"/>
      <c r="T721" s="173"/>
      <c r="U721" s="173"/>
      <c r="V721" s="173"/>
      <c r="W721" s="173"/>
      <c r="X721" s="173"/>
      <c r="Y721" s="173"/>
      <c r="Z721" s="173"/>
    </row>
    <row r="722" customFormat="false" ht="12.75" hidden="false" customHeight="true" outlineLevel="0" collapsed="false">
      <c r="A722" s="188" t="s">
        <v>1586</v>
      </c>
      <c r="B722" s="189" t="s">
        <v>1587</v>
      </c>
      <c r="C722" s="195" t="s">
        <v>1586</v>
      </c>
      <c r="D722" s="196"/>
      <c r="E722" s="196"/>
      <c r="F722" s="192" t="str">
        <f aca="false">IF(D722&lt;&gt;0,IF(E722/D722&gt;=100,"&gt;&gt;100",E722/D722*100),"-")</f>
        <v>-</v>
      </c>
      <c r="G722" s="173"/>
      <c r="H722" s="173"/>
      <c r="I722" s="173"/>
      <c r="J722" s="173"/>
      <c r="K722" s="173"/>
      <c r="L722" s="173"/>
      <c r="M722" s="173"/>
      <c r="N722" s="173"/>
      <c r="O722" s="173"/>
      <c r="P722" s="173"/>
      <c r="Q722" s="173"/>
      <c r="R722" s="173"/>
      <c r="S722" s="173"/>
      <c r="T722" s="173"/>
      <c r="U722" s="173"/>
      <c r="V722" s="173"/>
      <c r="W722" s="173"/>
      <c r="X722" s="173"/>
      <c r="Y722" s="173"/>
      <c r="Z722" s="173"/>
    </row>
    <row r="723" customFormat="false" ht="12.75" hidden="false" customHeight="true" outlineLevel="0" collapsed="false">
      <c r="A723" s="188" t="s">
        <v>1588</v>
      </c>
      <c r="B723" s="189" t="s">
        <v>1589</v>
      </c>
      <c r="C723" s="195" t="s">
        <v>1588</v>
      </c>
      <c r="D723" s="196"/>
      <c r="E723" s="196"/>
      <c r="F723" s="192" t="str">
        <f aca="false">IF(D723&lt;&gt;0,IF(E723/D723&gt;=100,"&gt;&gt;100",E723/D723*100),"-")</f>
        <v>-</v>
      </c>
      <c r="G723" s="173"/>
      <c r="H723" s="173"/>
      <c r="I723" s="173"/>
      <c r="J723" s="173"/>
      <c r="K723" s="173"/>
      <c r="L723" s="173"/>
      <c r="M723" s="173"/>
      <c r="N723" s="173"/>
      <c r="O723" s="173"/>
      <c r="P723" s="173"/>
      <c r="Q723" s="173"/>
      <c r="R723" s="173"/>
      <c r="S723" s="173"/>
      <c r="T723" s="173"/>
      <c r="U723" s="173"/>
      <c r="V723" s="173"/>
      <c r="W723" s="173"/>
      <c r="X723" s="173"/>
      <c r="Y723" s="173"/>
      <c r="Z723" s="173"/>
    </row>
    <row r="724" customFormat="false" ht="12.75" hidden="false" customHeight="true" outlineLevel="0" collapsed="false">
      <c r="A724" s="188" t="n">
        <v>65264</v>
      </c>
      <c r="B724" s="189" t="s">
        <v>1590</v>
      </c>
      <c r="C724" s="195" t="s">
        <v>1591</v>
      </c>
      <c r="D724" s="193" t="n">
        <v>59691.08</v>
      </c>
      <c r="E724" s="196"/>
      <c r="F724" s="192" t="n">
        <f aca="false">IF(D724&lt;&gt;0,IF(E724/D724&gt;=100,"&gt;&gt;100",E724/D724*100),"-")</f>
        <v>0</v>
      </c>
      <c r="G724" s="173"/>
      <c r="H724" s="173"/>
      <c r="I724" s="173"/>
      <c r="J724" s="173"/>
      <c r="K724" s="173"/>
      <c r="L724" s="173"/>
      <c r="M724" s="173"/>
      <c r="N724" s="173"/>
      <c r="O724" s="173"/>
      <c r="P724" s="173"/>
      <c r="Q724" s="173"/>
      <c r="R724" s="173"/>
      <c r="S724" s="173"/>
      <c r="T724" s="173"/>
      <c r="U724" s="173"/>
      <c r="V724" s="173"/>
      <c r="W724" s="173"/>
      <c r="X724" s="173"/>
      <c r="Y724" s="173"/>
      <c r="Z724" s="173"/>
    </row>
    <row r="725" customFormat="false" ht="12.75" hidden="false" customHeight="true" outlineLevel="0" collapsed="false">
      <c r="A725" s="188" t="n">
        <v>65265</v>
      </c>
      <c r="B725" s="189" t="s">
        <v>1592</v>
      </c>
      <c r="C725" s="195" t="s">
        <v>1593</v>
      </c>
      <c r="D725" s="193" t="n">
        <v>0</v>
      </c>
      <c r="E725" s="196"/>
      <c r="F725" s="192" t="str">
        <f aca="false">IF(D725&lt;&gt;0,IF(E725/D725&gt;=100,"&gt;&gt;100",E725/D725*100),"-")</f>
        <v>-</v>
      </c>
      <c r="G725" s="173"/>
      <c r="H725" s="173"/>
      <c r="I725" s="173"/>
      <c r="J725" s="173"/>
      <c r="K725" s="173"/>
      <c r="L725" s="173"/>
      <c r="M725" s="173"/>
      <c r="N725" s="173"/>
      <c r="O725" s="173"/>
      <c r="P725" s="173"/>
      <c r="Q725" s="173"/>
      <c r="R725" s="173"/>
      <c r="S725" s="173"/>
      <c r="T725" s="173"/>
      <c r="U725" s="173"/>
      <c r="V725" s="173"/>
      <c r="W725" s="173"/>
      <c r="X725" s="173"/>
      <c r="Y725" s="173"/>
      <c r="Z725" s="173"/>
    </row>
    <row r="726" customFormat="false" ht="12.75" hidden="false" customHeight="true" outlineLevel="0" collapsed="false">
      <c r="A726" s="188" t="s">
        <v>1594</v>
      </c>
      <c r="B726" s="189" t="s">
        <v>1595</v>
      </c>
      <c r="C726" s="195" t="s">
        <v>1594</v>
      </c>
      <c r="D726" s="193" t="n">
        <v>0</v>
      </c>
      <c r="E726" s="196"/>
      <c r="F726" s="192" t="str">
        <f aca="false">IF(D726&lt;&gt;0,IF(E726/D726&gt;=100,"&gt;&gt;100",E726/D726*100),"-")</f>
        <v>-</v>
      </c>
      <c r="G726" s="173"/>
      <c r="H726" s="173"/>
      <c r="I726" s="173"/>
      <c r="J726" s="173"/>
      <c r="K726" s="173"/>
      <c r="L726" s="173"/>
      <c r="M726" s="173"/>
      <c r="N726" s="173"/>
      <c r="O726" s="173"/>
      <c r="P726" s="173"/>
      <c r="Q726" s="173"/>
      <c r="R726" s="173"/>
      <c r="S726" s="173"/>
      <c r="T726" s="173"/>
      <c r="U726" s="173"/>
      <c r="V726" s="173"/>
      <c r="W726" s="173"/>
      <c r="X726" s="173"/>
      <c r="Y726" s="173"/>
      <c r="Z726" s="173"/>
    </row>
    <row r="727" customFormat="false" ht="12.75" hidden="false" customHeight="true" outlineLevel="0" collapsed="false">
      <c r="A727" s="188" t="n">
        <v>66341</v>
      </c>
      <c r="B727" s="189" t="s">
        <v>1596</v>
      </c>
      <c r="C727" s="195" t="n">
        <v>66341</v>
      </c>
      <c r="D727" s="193" t="n">
        <v>0</v>
      </c>
      <c r="E727" s="196"/>
      <c r="F727" s="192" t="str">
        <f aca="false">IF(D727&lt;&gt;0,IF(E727/D727&gt;=100,"&gt;&gt;100",E727/D727*100),"-")</f>
        <v>-</v>
      </c>
      <c r="G727" s="173"/>
      <c r="H727" s="173"/>
      <c r="I727" s="173"/>
      <c r="J727" s="173"/>
      <c r="K727" s="173"/>
      <c r="L727" s="173"/>
      <c r="M727" s="173"/>
      <c r="N727" s="173"/>
      <c r="O727" s="173"/>
      <c r="P727" s="173"/>
      <c r="Q727" s="173"/>
      <c r="R727" s="173"/>
      <c r="S727" s="173"/>
      <c r="T727" s="173"/>
      <c r="U727" s="173"/>
      <c r="V727" s="173"/>
      <c r="W727" s="173"/>
      <c r="X727" s="173"/>
      <c r="Y727" s="173"/>
      <c r="Z727" s="173"/>
    </row>
    <row r="728" customFormat="false" ht="12.75" hidden="false" customHeight="true" outlineLevel="0" collapsed="false">
      <c r="A728" s="188" t="n">
        <v>66342</v>
      </c>
      <c r="B728" s="189" t="s">
        <v>1597</v>
      </c>
      <c r="C728" s="195" t="n">
        <v>66342</v>
      </c>
      <c r="D728" s="193" t="n">
        <v>0</v>
      </c>
      <c r="E728" s="196"/>
      <c r="F728" s="192" t="str">
        <f aca="false">IF(D728&lt;&gt;0,IF(E728/D728&gt;=100,"&gt;&gt;100",E728/D728*100),"-")</f>
        <v>-</v>
      </c>
      <c r="G728" s="173"/>
      <c r="H728" s="173"/>
      <c r="I728" s="173"/>
      <c r="J728" s="173"/>
      <c r="K728" s="173"/>
      <c r="L728" s="173"/>
      <c r="M728" s="173"/>
      <c r="N728" s="173"/>
      <c r="O728" s="173"/>
      <c r="P728" s="173"/>
      <c r="Q728" s="173"/>
      <c r="R728" s="173"/>
      <c r="S728" s="173"/>
      <c r="T728" s="173"/>
      <c r="U728" s="173"/>
      <c r="V728" s="173"/>
      <c r="W728" s="173"/>
      <c r="X728" s="173"/>
      <c r="Y728" s="173"/>
      <c r="Z728" s="173"/>
    </row>
    <row r="729" customFormat="false" ht="12.75" hidden="false" customHeight="true" outlineLevel="0" collapsed="false">
      <c r="A729" s="188" t="n">
        <v>66343</v>
      </c>
      <c r="B729" s="189" t="s">
        <v>1598</v>
      </c>
      <c r="C729" s="195" t="n">
        <v>66343</v>
      </c>
      <c r="D729" s="193" t="n">
        <v>0</v>
      </c>
      <c r="E729" s="196"/>
      <c r="F729" s="192" t="str">
        <f aca="false">IF(D729&lt;&gt;0,IF(E729/D729&gt;=100,"&gt;&gt;100",E729/D729*100),"-")</f>
        <v>-</v>
      </c>
      <c r="G729" s="173"/>
      <c r="H729" s="173"/>
      <c r="I729" s="173"/>
      <c r="J729" s="173"/>
      <c r="K729" s="173"/>
      <c r="L729" s="173"/>
      <c r="M729" s="173"/>
      <c r="N729" s="173"/>
      <c r="O729" s="173"/>
      <c r="P729" s="173"/>
      <c r="Q729" s="173"/>
      <c r="R729" s="173"/>
      <c r="S729" s="173"/>
      <c r="T729" s="173"/>
      <c r="U729" s="173"/>
      <c r="V729" s="173"/>
      <c r="W729" s="173"/>
      <c r="X729" s="173"/>
      <c r="Y729" s="173"/>
      <c r="Z729" s="173"/>
    </row>
    <row r="730" customFormat="false" ht="12.75" hidden="false" customHeight="true" outlineLevel="0" collapsed="false">
      <c r="A730" s="188" t="n">
        <v>66344</v>
      </c>
      <c r="B730" s="189" t="s">
        <v>1599</v>
      </c>
      <c r="C730" s="195" t="n">
        <v>66344</v>
      </c>
      <c r="D730" s="196"/>
      <c r="E730" s="196"/>
      <c r="F730" s="192" t="str">
        <f aca="false">IF(D730&lt;&gt;0,IF(E730/D730&gt;=100,"&gt;&gt;100",E730/D730*100),"-")</f>
        <v>-</v>
      </c>
      <c r="G730" s="173"/>
      <c r="H730" s="173"/>
      <c r="I730" s="173"/>
      <c r="J730" s="173"/>
      <c r="K730" s="173"/>
      <c r="L730" s="173"/>
      <c r="M730" s="173"/>
      <c r="N730" s="173"/>
      <c r="O730" s="173"/>
      <c r="P730" s="173"/>
      <c r="Q730" s="173"/>
      <c r="R730" s="173"/>
      <c r="S730" s="173"/>
      <c r="T730" s="173"/>
      <c r="U730" s="173"/>
      <c r="V730" s="173"/>
      <c r="W730" s="173"/>
      <c r="X730" s="173"/>
      <c r="Y730" s="173"/>
      <c r="Z730" s="173"/>
    </row>
    <row r="731" customFormat="false" ht="12.75" hidden="false" customHeight="true" outlineLevel="0" collapsed="false">
      <c r="A731" s="188" t="n">
        <v>66345</v>
      </c>
      <c r="B731" s="189" t="s">
        <v>1600</v>
      </c>
      <c r="C731" s="195" t="n">
        <v>66345</v>
      </c>
      <c r="D731" s="196"/>
      <c r="E731" s="196"/>
      <c r="F731" s="192" t="str">
        <f aca="false">IF(D731&lt;&gt;0,IF(E731/D731&gt;=100,"&gt;&gt;100",E731/D731*100),"-")</f>
        <v>-</v>
      </c>
      <c r="G731" s="173"/>
      <c r="H731" s="173"/>
      <c r="I731" s="173"/>
      <c r="J731" s="173"/>
      <c r="K731" s="173"/>
      <c r="L731" s="173"/>
      <c r="M731" s="173"/>
      <c r="N731" s="173"/>
      <c r="O731" s="173"/>
      <c r="P731" s="173"/>
      <c r="Q731" s="173"/>
      <c r="R731" s="173"/>
      <c r="S731" s="173"/>
      <c r="T731" s="173"/>
      <c r="U731" s="173"/>
      <c r="V731" s="173"/>
      <c r="W731" s="173"/>
      <c r="X731" s="173"/>
      <c r="Y731" s="173"/>
      <c r="Z731" s="173"/>
    </row>
    <row r="732" customFormat="false" ht="12.75" hidden="false" customHeight="true" outlineLevel="0" collapsed="false">
      <c r="A732" s="188" t="n">
        <v>31214</v>
      </c>
      <c r="B732" s="189" t="s">
        <v>1601</v>
      </c>
      <c r="C732" s="195" t="s">
        <v>1602</v>
      </c>
      <c r="D732" s="193" t="n">
        <v>0</v>
      </c>
      <c r="E732" s="196"/>
      <c r="F732" s="192" t="str">
        <f aca="false">IF(D732&lt;&gt;0,IF(E732/D732&gt;=100,"&gt;&gt;100",E732/D732*100),"-")</f>
        <v>-</v>
      </c>
      <c r="G732" s="173"/>
      <c r="H732" s="173"/>
      <c r="I732" s="173"/>
      <c r="J732" s="173"/>
      <c r="K732" s="173"/>
      <c r="L732" s="173"/>
      <c r="M732" s="173"/>
      <c r="N732" s="173"/>
      <c r="O732" s="173"/>
      <c r="P732" s="173"/>
      <c r="Q732" s="173"/>
      <c r="R732" s="173"/>
      <c r="S732" s="173"/>
      <c r="T732" s="173"/>
      <c r="U732" s="173"/>
      <c r="V732" s="173"/>
      <c r="W732" s="173"/>
      <c r="X732" s="173"/>
      <c r="Y732" s="173"/>
      <c r="Z732" s="173"/>
    </row>
    <row r="733" customFormat="false" ht="12.75" hidden="false" customHeight="true" outlineLevel="0" collapsed="false">
      <c r="A733" s="188" t="n">
        <v>31215</v>
      </c>
      <c r="B733" s="189" t="s">
        <v>1603</v>
      </c>
      <c r="C733" s="195" t="s">
        <v>1604</v>
      </c>
      <c r="D733" s="193" t="n">
        <v>0</v>
      </c>
      <c r="E733" s="196"/>
      <c r="F733" s="192" t="str">
        <f aca="false">IF(D733&lt;&gt;0,IF(E733/D733&gt;=100,"&gt;&gt;100",E733/D733*100),"-")</f>
        <v>-</v>
      </c>
      <c r="G733" s="173"/>
      <c r="H733" s="173"/>
      <c r="I733" s="173"/>
      <c r="J733" s="173"/>
      <c r="K733" s="173"/>
      <c r="L733" s="173"/>
      <c r="M733" s="173"/>
      <c r="N733" s="173"/>
      <c r="O733" s="173"/>
      <c r="P733" s="173"/>
      <c r="Q733" s="173"/>
      <c r="R733" s="173"/>
      <c r="S733" s="173"/>
      <c r="T733" s="173"/>
      <c r="U733" s="173"/>
      <c r="V733" s="173"/>
      <c r="W733" s="173"/>
      <c r="X733" s="173"/>
      <c r="Y733" s="173"/>
      <c r="Z733" s="173"/>
    </row>
    <row r="734" customFormat="false" ht="12.75" hidden="false" customHeight="true" outlineLevel="0" collapsed="false">
      <c r="A734" s="188" t="n">
        <v>32121</v>
      </c>
      <c r="B734" s="189" t="s">
        <v>1605</v>
      </c>
      <c r="C734" s="195" t="s">
        <v>1606</v>
      </c>
      <c r="D734" s="193" t="n">
        <v>0</v>
      </c>
      <c r="E734" s="196"/>
      <c r="F734" s="192" t="str">
        <f aca="false">IF(D734&lt;&gt;0,IF(E734/D734&gt;=100,"&gt;&gt;100",E734/D734*100),"-")</f>
        <v>-</v>
      </c>
      <c r="G734" s="173"/>
      <c r="H734" s="173"/>
      <c r="I734" s="173"/>
      <c r="J734" s="173"/>
      <c r="K734" s="173"/>
      <c r="L734" s="173"/>
      <c r="M734" s="173"/>
      <c r="N734" s="173"/>
      <c r="O734" s="173"/>
      <c r="P734" s="173"/>
      <c r="Q734" s="173"/>
      <c r="R734" s="173"/>
      <c r="S734" s="173"/>
      <c r="T734" s="173"/>
      <c r="U734" s="173"/>
      <c r="V734" s="173"/>
      <c r="W734" s="173"/>
      <c r="X734" s="173"/>
      <c r="Y734" s="173"/>
      <c r="Z734" s="173"/>
    </row>
    <row r="735" customFormat="false" ht="12.75" hidden="false" customHeight="true" outlineLevel="0" collapsed="false">
      <c r="A735" s="188" t="s">
        <v>1607</v>
      </c>
      <c r="B735" s="189" t="s">
        <v>1608</v>
      </c>
      <c r="C735" s="190" t="s">
        <v>1607</v>
      </c>
      <c r="D735" s="193" t="n">
        <v>0</v>
      </c>
      <c r="E735" s="196"/>
      <c r="F735" s="192" t="str">
        <f aca="false">IF(D735&lt;&gt;0,IF(E735/D735&gt;=100,"&gt;&gt;100",E735/D735*100),"-")</f>
        <v>-</v>
      </c>
      <c r="G735" s="173"/>
      <c r="H735" s="173"/>
      <c r="I735" s="173"/>
      <c r="J735" s="173"/>
      <c r="K735" s="173"/>
      <c r="L735" s="173"/>
      <c r="M735" s="173"/>
      <c r="N735" s="173"/>
      <c r="O735" s="173"/>
      <c r="P735" s="173"/>
      <c r="Q735" s="173"/>
      <c r="R735" s="173"/>
      <c r="S735" s="173"/>
      <c r="T735" s="173"/>
      <c r="U735" s="173"/>
      <c r="V735" s="173"/>
      <c r="W735" s="173"/>
      <c r="X735" s="173"/>
      <c r="Y735" s="173"/>
      <c r="Z735" s="173"/>
    </row>
    <row r="736" customFormat="false" ht="12.75" hidden="false" customHeight="true" outlineLevel="0" collapsed="false">
      <c r="A736" s="188" t="s">
        <v>1609</v>
      </c>
      <c r="B736" s="189" t="s">
        <v>154</v>
      </c>
      <c r="C736" s="190" t="s">
        <v>1609</v>
      </c>
      <c r="D736" s="193" t="n">
        <v>0</v>
      </c>
      <c r="E736" s="196"/>
      <c r="F736" s="192" t="str">
        <f aca="false">IF(D736&lt;&gt;0,IF(E736/D736&gt;=100,"&gt;&gt;100",E736/D736*100),"-")</f>
        <v>-</v>
      </c>
      <c r="G736" s="173"/>
      <c r="H736" s="173"/>
      <c r="I736" s="173"/>
      <c r="J736" s="173"/>
      <c r="K736" s="173"/>
      <c r="L736" s="173"/>
      <c r="M736" s="173"/>
      <c r="N736" s="173"/>
      <c r="O736" s="173"/>
      <c r="P736" s="173"/>
      <c r="Q736" s="173"/>
      <c r="R736" s="173"/>
      <c r="S736" s="173"/>
      <c r="T736" s="173"/>
      <c r="U736" s="173"/>
      <c r="V736" s="173"/>
      <c r="W736" s="173"/>
      <c r="X736" s="173"/>
      <c r="Y736" s="173"/>
      <c r="Z736" s="173"/>
    </row>
    <row r="737" customFormat="false" ht="12.75" hidden="false" customHeight="true" outlineLevel="0" collapsed="false">
      <c r="A737" s="188" t="s">
        <v>1610</v>
      </c>
      <c r="B737" s="189" t="s">
        <v>1611</v>
      </c>
      <c r="C737" s="190" t="s">
        <v>1610</v>
      </c>
      <c r="D737" s="193" t="n">
        <v>0</v>
      </c>
      <c r="E737" s="196"/>
      <c r="F737" s="192" t="str">
        <f aca="false">IF(D737&lt;&gt;0,IF(E737/D737&gt;=100,"&gt;&gt;100",E737/D737*100),"-")</f>
        <v>-</v>
      </c>
      <c r="G737" s="173"/>
      <c r="H737" s="173"/>
      <c r="I737" s="173"/>
      <c r="J737" s="173"/>
      <c r="K737" s="173"/>
      <c r="L737" s="173"/>
      <c r="M737" s="173"/>
      <c r="N737" s="173"/>
      <c r="O737" s="173"/>
      <c r="P737" s="173"/>
      <c r="Q737" s="173"/>
      <c r="R737" s="173"/>
      <c r="S737" s="173"/>
      <c r="T737" s="173"/>
      <c r="U737" s="173"/>
      <c r="V737" s="173"/>
      <c r="W737" s="173"/>
      <c r="X737" s="173"/>
      <c r="Y737" s="173"/>
      <c r="Z737" s="173"/>
    </row>
    <row r="738" customFormat="false" ht="12.75" hidden="false" customHeight="true" outlineLevel="0" collapsed="false">
      <c r="A738" s="188" t="s">
        <v>1612</v>
      </c>
      <c r="B738" s="189" t="s">
        <v>1613</v>
      </c>
      <c r="C738" s="190" t="s">
        <v>1612</v>
      </c>
      <c r="D738" s="193" t="n">
        <v>0</v>
      </c>
      <c r="E738" s="196"/>
      <c r="F738" s="192" t="str">
        <f aca="false">IF(D738&lt;&gt;0,IF(E738/D738&gt;=100,"&gt;&gt;100",E738/D738*100),"-")</f>
        <v>-</v>
      </c>
      <c r="G738" s="173"/>
      <c r="H738" s="173"/>
      <c r="I738" s="173"/>
      <c r="J738" s="173"/>
      <c r="K738" s="173"/>
      <c r="L738" s="173"/>
      <c r="M738" s="173"/>
      <c r="N738" s="173"/>
      <c r="O738" s="173"/>
      <c r="P738" s="173"/>
      <c r="Q738" s="173"/>
      <c r="R738" s="173"/>
      <c r="S738" s="173"/>
      <c r="T738" s="173"/>
      <c r="U738" s="173"/>
      <c r="V738" s="173"/>
      <c r="W738" s="173"/>
      <c r="X738" s="173"/>
      <c r="Y738" s="173"/>
      <c r="Z738" s="173"/>
    </row>
    <row r="739" customFormat="false" ht="12.75" hidden="false" customHeight="true" outlineLevel="0" collapsed="false">
      <c r="A739" s="188" t="s">
        <v>1614</v>
      </c>
      <c r="B739" s="189" t="s">
        <v>1615</v>
      </c>
      <c r="C739" s="195" t="s">
        <v>1614</v>
      </c>
      <c r="D739" s="193" t="n">
        <v>0</v>
      </c>
      <c r="E739" s="196"/>
      <c r="F739" s="192" t="str">
        <f aca="false">IF(D739&lt;&gt;0,IF(E739/D739&gt;=100,"&gt;&gt;100",E739/D739*100),"-")</f>
        <v>-</v>
      </c>
      <c r="G739" s="173"/>
      <c r="H739" s="173"/>
      <c r="I739" s="173"/>
      <c r="J739" s="173"/>
      <c r="K739" s="173"/>
      <c r="L739" s="173"/>
      <c r="M739" s="173"/>
      <c r="N739" s="173"/>
      <c r="O739" s="173"/>
      <c r="P739" s="173"/>
      <c r="Q739" s="173"/>
      <c r="R739" s="173"/>
      <c r="S739" s="173"/>
      <c r="T739" s="173"/>
      <c r="U739" s="173"/>
      <c r="V739" s="173"/>
      <c r="W739" s="173"/>
      <c r="X739" s="173"/>
      <c r="Y739" s="173"/>
      <c r="Z739" s="173"/>
    </row>
    <row r="740" customFormat="false" ht="12.75" hidden="false" customHeight="true" outlineLevel="0" collapsed="false">
      <c r="A740" s="188" t="s">
        <v>1616</v>
      </c>
      <c r="B740" s="189" t="s">
        <v>1617</v>
      </c>
      <c r="C740" s="195" t="s">
        <v>1616</v>
      </c>
      <c r="D740" s="193" t="n">
        <v>0</v>
      </c>
      <c r="E740" s="196"/>
      <c r="F740" s="192" t="str">
        <f aca="false">IF(D740&lt;&gt;0,IF(E740/D740&gt;=100,"&gt;&gt;100",E740/D740*100),"-")</f>
        <v>-</v>
      </c>
      <c r="G740" s="173"/>
      <c r="H740" s="173"/>
      <c r="I740" s="173"/>
      <c r="J740" s="173"/>
      <c r="K740" s="173"/>
      <c r="L740" s="173"/>
      <c r="M740" s="173"/>
      <c r="N740" s="173"/>
      <c r="O740" s="173"/>
      <c r="P740" s="173"/>
      <c r="Q740" s="173"/>
      <c r="R740" s="173"/>
      <c r="S740" s="173"/>
      <c r="T740" s="173"/>
      <c r="U740" s="173"/>
      <c r="V740" s="173"/>
      <c r="W740" s="173"/>
      <c r="X740" s="173"/>
      <c r="Y740" s="173"/>
      <c r="Z740" s="173"/>
    </row>
    <row r="741" customFormat="false" ht="12" hidden="false" customHeight="true" outlineLevel="0" collapsed="false">
      <c r="A741" s="188" t="n">
        <v>32911</v>
      </c>
      <c r="B741" s="189" t="s">
        <v>1618</v>
      </c>
      <c r="C741" s="195" t="s">
        <v>1619</v>
      </c>
      <c r="D741" s="193" t="n">
        <v>0</v>
      </c>
      <c r="E741" s="196"/>
      <c r="F741" s="192" t="str">
        <f aca="false">IF(D741&lt;&gt;0,IF(E741/D741&gt;=100,"&gt;&gt;100",E741/D741*100),"-")</f>
        <v>-</v>
      </c>
      <c r="G741" s="173"/>
      <c r="H741" s="173"/>
      <c r="I741" s="173"/>
      <c r="J741" s="173"/>
      <c r="K741" s="173"/>
      <c r="L741" s="173"/>
      <c r="M741" s="173"/>
      <c r="N741" s="173"/>
      <c r="O741" s="173"/>
      <c r="P741" s="173"/>
      <c r="Q741" s="173"/>
      <c r="R741" s="173"/>
      <c r="S741" s="173"/>
      <c r="T741" s="173"/>
      <c r="U741" s="173"/>
      <c r="V741" s="173"/>
      <c r="W741" s="173"/>
      <c r="X741" s="173"/>
      <c r="Y741" s="173"/>
      <c r="Z741" s="173"/>
    </row>
    <row r="742" customFormat="false" ht="12" hidden="false" customHeight="true" outlineLevel="0" collapsed="false">
      <c r="A742" s="188" t="s">
        <v>1620</v>
      </c>
      <c r="B742" s="189" t="s">
        <v>1621</v>
      </c>
      <c r="C742" s="195" t="s">
        <v>1620</v>
      </c>
      <c r="D742" s="193" t="n">
        <v>0</v>
      </c>
      <c r="E742" s="196"/>
      <c r="F742" s="192" t="str">
        <f aca="false">IF(D742&lt;&gt;0,IF(E742/D742&gt;=100,"&gt;&gt;100",E742/D742*100),"-")</f>
        <v>-</v>
      </c>
      <c r="G742" s="173"/>
      <c r="H742" s="173"/>
      <c r="I742" s="173"/>
      <c r="J742" s="173"/>
      <c r="K742" s="173"/>
      <c r="L742" s="173"/>
      <c r="M742" s="173"/>
      <c r="N742" s="173"/>
      <c r="O742" s="173"/>
      <c r="P742" s="173"/>
      <c r="Q742" s="173"/>
      <c r="R742" s="173"/>
      <c r="S742" s="173"/>
      <c r="T742" s="173"/>
      <c r="U742" s="173"/>
      <c r="V742" s="173"/>
      <c r="W742" s="173"/>
      <c r="X742" s="173"/>
      <c r="Y742" s="173"/>
      <c r="Z742" s="173"/>
    </row>
    <row r="743" customFormat="false" ht="12" hidden="false" customHeight="true" outlineLevel="0" collapsed="false">
      <c r="A743" s="188" t="s">
        <v>1622</v>
      </c>
      <c r="B743" s="189" t="s">
        <v>1623</v>
      </c>
      <c r="C743" s="195" t="s">
        <v>1622</v>
      </c>
      <c r="D743" s="196"/>
      <c r="E743" s="196"/>
      <c r="F743" s="192" t="str">
        <f aca="false">IF(D743&lt;&gt;0,IF(E743/D743&gt;=100,"&gt;&gt;100",E743/D743*100),"-")</f>
        <v>-</v>
      </c>
      <c r="G743" s="173"/>
      <c r="H743" s="173"/>
      <c r="I743" s="173"/>
      <c r="J743" s="173"/>
      <c r="K743" s="173"/>
      <c r="L743" s="173"/>
      <c r="M743" s="173"/>
      <c r="N743" s="173"/>
      <c r="O743" s="173"/>
      <c r="P743" s="173"/>
      <c r="Q743" s="173"/>
      <c r="R743" s="173"/>
      <c r="S743" s="173"/>
      <c r="T743" s="173"/>
      <c r="U743" s="173"/>
      <c r="V743" s="173"/>
      <c r="W743" s="173"/>
      <c r="X743" s="173"/>
      <c r="Y743" s="173"/>
      <c r="Z743" s="173"/>
    </row>
    <row r="744" customFormat="false" ht="12" hidden="false" customHeight="true" outlineLevel="0" collapsed="false">
      <c r="A744" s="188" t="s">
        <v>1624</v>
      </c>
      <c r="B744" s="189" t="s">
        <v>1625</v>
      </c>
      <c r="C744" s="195" t="s">
        <v>1624</v>
      </c>
      <c r="D744" s="196"/>
      <c r="E744" s="196"/>
      <c r="F744" s="192" t="str">
        <f aca="false">IF(D744&lt;&gt;0,IF(E744/D744&gt;=100,"&gt;&gt;100",E744/D744*100),"-")</f>
        <v>-</v>
      </c>
      <c r="G744" s="173"/>
      <c r="H744" s="173"/>
      <c r="I744" s="173"/>
      <c r="J744" s="173"/>
      <c r="K744" s="173"/>
      <c r="L744" s="173"/>
      <c r="M744" s="173"/>
      <c r="N744" s="173"/>
      <c r="O744" s="173"/>
      <c r="P744" s="173"/>
      <c r="Q744" s="173"/>
      <c r="R744" s="173"/>
      <c r="S744" s="173"/>
      <c r="T744" s="173"/>
      <c r="U744" s="173"/>
      <c r="V744" s="173"/>
      <c r="W744" s="173"/>
      <c r="X744" s="173"/>
      <c r="Y744" s="173"/>
      <c r="Z744" s="173"/>
    </row>
    <row r="745" customFormat="false" ht="12.75" hidden="false" customHeight="true" outlineLevel="0" collapsed="false">
      <c r="A745" s="188" t="n">
        <v>34111</v>
      </c>
      <c r="B745" s="189" t="s">
        <v>1626</v>
      </c>
      <c r="C745" s="195" t="s">
        <v>1627</v>
      </c>
      <c r="D745" s="193" t="n">
        <v>0</v>
      </c>
      <c r="E745" s="196"/>
      <c r="F745" s="192" t="str">
        <f aca="false">IF(D745&lt;&gt;0,IF(E745/D745&gt;=100,"&gt;&gt;100",E745/D745*100),"-")</f>
        <v>-</v>
      </c>
      <c r="G745" s="173"/>
      <c r="H745" s="173"/>
      <c r="I745" s="173"/>
      <c r="J745" s="173"/>
      <c r="K745" s="173"/>
      <c r="L745" s="173"/>
      <c r="M745" s="173"/>
      <c r="N745" s="173"/>
      <c r="O745" s="173"/>
      <c r="P745" s="173"/>
      <c r="Q745" s="173"/>
      <c r="R745" s="173"/>
      <c r="S745" s="173"/>
      <c r="T745" s="173"/>
      <c r="U745" s="173"/>
      <c r="V745" s="173"/>
      <c r="W745" s="173"/>
      <c r="X745" s="173"/>
      <c r="Y745" s="173"/>
      <c r="Z745" s="173"/>
    </row>
    <row r="746" customFormat="false" ht="12.75" hidden="false" customHeight="true" outlineLevel="0" collapsed="false">
      <c r="A746" s="188" t="n">
        <v>34112</v>
      </c>
      <c r="B746" s="189" t="s">
        <v>1628</v>
      </c>
      <c r="C746" s="195" t="s">
        <v>1629</v>
      </c>
      <c r="D746" s="193" t="n">
        <v>0</v>
      </c>
      <c r="E746" s="196"/>
      <c r="F746" s="192" t="str">
        <f aca="false">IF(D746&lt;&gt;0,IF(E746/D746&gt;=100,"&gt;&gt;100",E746/D746*100),"-")</f>
        <v>-</v>
      </c>
      <c r="G746" s="173"/>
      <c r="H746" s="173"/>
      <c r="I746" s="173"/>
      <c r="J746" s="173"/>
      <c r="K746" s="173"/>
      <c r="L746" s="173"/>
      <c r="M746" s="173"/>
      <c r="N746" s="173"/>
      <c r="O746" s="173"/>
      <c r="P746" s="173"/>
      <c r="Q746" s="173"/>
      <c r="R746" s="173"/>
      <c r="S746" s="173"/>
      <c r="T746" s="173"/>
      <c r="U746" s="173"/>
      <c r="V746" s="173"/>
      <c r="W746" s="173"/>
      <c r="X746" s="173"/>
      <c r="Y746" s="173"/>
      <c r="Z746" s="173"/>
    </row>
    <row r="747" customFormat="false" ht="12.75" hidden="false" customHeight="true" outlineLevel="0" collapsed="false">
      <c r="A747" s="188" t="n">
        <v>34121</v>
      </c>
      <c r="B747" s="189" t="s">
        <v>1630</v>
      </c>
      <c r="C747" s="195" t="s">
        <v>1631</v>
      </c>
      <c r="D747" s="193" t="n">
        <v>0</v>
      </c>
      <c r="E747" s="196"/>
      <c r="F747" s="192" t="str">
        <f aca="false">IF(D747&lt;&gt;0,IF(E747/D747&gt;=100,"&gt;&gt;100",E747/D747*100),"-")</f>
        <v>-</v>
      </c>
      <c r="G747" s="173"/>
      <c r="H747" s="173"/>
      <c r="I747" s="173"/>
      <c r="J747" s="173"/>
      <c r="K747" s="173"/>
      <c r="L747" s="173"/>
      <c r="M747" s="173"/>
      <c r="N747" s="173"/>
      <c r="O747" s="173"/>
      <c r="P747" s="173"/>
      <c r="Q747" s="173"/>
      <c r="R747" s="173"/>
      <c r="S747" s="173"/>
      <c r="T747" s="173"/>
      <c r="U747" s="173"/>
      <c r="V747" s="173"/>
      <c r="W747" s="173"/>
      <c r="X747" s="173"/>
      <c r="Y747" s="173"/>
      <c r="Z747" s="173"/>
    </row>
    <row r="748" customFormat="false" ht="12" hidden="false" customHeight="true" outlineLevel="0" collapsed="false">
      <c r="A748" s="188" t="n">
        <v>34122</v>
      </c>
      <c r="B748" s="189" t="s">
        <v>1632</v>
      </c>
      <c r="C748" s="195" t="s">
        <v>1633</v>
      </c>
      <c r="D748" s="193" t="n">
        <v>0</v>
      </c>
      <c r="E748" s="196"/>
      <c r="F748" s="192" t="str">
        <f aca="false">IF(D748&lt;&gt;0,IF(E748/D748&gt;=100,"&gt;&gt;100",E748/D748*100),"-")</f>
        <v>-</v>
      </c>
      <c r="G748" s="173"/>
      <c r="H748" s="173"/>
      <c r="I748" s="173"/>
      <c r="J748" s="173"/>
      <c r="K748" s="173"/>
      <c r="L748" s="173"/>
      <c r="M748" s="173"/>
      <c r="N748" s="173"/>
      <c r="O748" s="173"/>
      <c r="P748" s="173"/>
      <c r="Q748" s="173"/>
      <c r="R748" s="173"/>
      <c r="S748" s="173"/>
      <c r="T748" s="173"/>
      <c r="U748" s="173"/>
      <c r="V748" s="173"/>
      <c r="W748" s="173"/>
      <c r="X748" s="173"/>
      <c r="Y748" s="173"/>
      <c r="Z748" s="173"/>
    </row>
    <row r="749" customFormat="false" ht="12.75" hidden="false" customHeight="true" outlineLevel="0" collapsed="false">
      <c r="A749" s="188" t="n">
        <v>34131</v>
      </c>
      <c r="B749" s="189" t="s">
        <v>1634</v>
      </c>
      <c r="C749" s="195" t="s">
        <v>1635</v>
      </c>
      <c r="D749" s="193" t="n">
        <v>0</v>
      </c>
      <c r="E749" s="196"/>
      <c r="F749" s="192" t="str">
        <f aca="false">IF(D749&lt;&gt;0,IF(E749/D749&gt;=100,"&gt;&gt;100",E749/D749*100),"-")</f>
        <v>-</v>
      </c>
      <c r="G749" s="173"/>
      <c r="H749" s="173"/>
      <c r="I749" s="173"/>
      <c r="J749" s="173"/>
      <c r="K749" s="173"/>
      <c r="L749" s="173"/>
      <c r="M749" s="173"/>
      <c r="N749" s="173"/>
      <c r="O749" s="173"/>
      <c r="P749" s="173"/>
      <c r="Q749" s="173"/>
      <c r="R749" s="173"/>
      <c r="S749" s="173"/>
      <c r="T749" s="173"/>
      <c r="U749" s="173"/>
      <c r="V749" s="173"/>
      <c r="W749" s="173"/>
      <c r="X749" s="173"/>
      <c r="Y749" s="173"/>
      <c r="Z749" s="173"/>
    </row>
    <row r="750" customFormat="false" ht="12.75" hidden="false" customHeight="true" outlineLevel="0" collapsed="false">
      <c r="A750" s="188" t="n">
        <v>34132</v>
      </c>
      <c r="B750" s="189" t="s">
        <v>1636</v>
      </c>
      <c r="C750" s="195" t="s">
        <v>1637</v>
      </c>
      <c r="D750" s="193" t="n">
        <v>0</v>
      </c>
      <c r="E750" s="196"/>
      <c r="F750" s="192" t="str">
        <f aca="false">IF(D750&lt;&gt;0,IF(E750/D750&gt;=100,"&gt;&gt;100",E750/D750*100),"-")</f>
        <v>-</v>
      </c>
      <c r="G750" s="173"/>
      <c r="H750" s="173"/>
      <c r="I750" s="173"/>
      <c r="J750" s="173"/>
      <c r="K750" s="173"/>
      <c r="L750" s="173"/>
      <c r="M750" s="173"/>
      <c r="N750" s="173"/>
      <c r="O750" s="173"/>
      <c r="P750" s="173"/>
      <c r="Q750" s="173"/>
      <c r="R750" s="173"/>
      <c r="S750" s="173"/>
      <c r="T750" s="173"/>
      <c r="U750" s="173"/>
      <c r="V750" s="173"/>
      <c r="W750" s="173"/>
      <c r="X750" s="173"/>
      <c r="Y750" s="173"/>
      <c r="Z750" s="173"/>
    </row>
    <row r="751" customFormat="false" ht="12.75" hidden="false" customHeight="true" outlineLevel="0" collapsed="false">
      <c r="A751" s="188" t="n">
        <v>34191</v>
      </c>
      <c r="B751" s="189" t="s">
        <v>1638</v>
      </c>
      <c r="C751" s="195" t="s">
        <v>1639</v>
      </c>
      <c r="D751" s="193" t="n">
        <v>0</v>
      </c>
      <c r="E751" s="196"/>
      <c r="F751" s="192" t="str">
        <f aca="false">IF(D751&lt;&gt;0,IF(E751/D751&gt;=100,"&gt;&gt;100",E751/D751*100),"-")</f>
        <v>-</v>
      </c>
      <c r="G751" s="173"/>
      <c r="H751" s="173"/>
      <c r="I751" s="173"/>
      <c r="J751" s="173"/>
      <c r="K751" s="173"/>
      <c r="L751" s="173"/>
      <c r="M751" s="173"/>
      <c r="N751" s="173"/>
      <c r="O751" s="173"/>
      <c r="P751" s="173"/>
      <c r="Q751" s="173"/>
      <c r="R751" s="173"/>
      <c r="S751" s="173"/>
      <c r="T751" s="173"/>
      <c r="U751" s="173"/>
      <c r="V751" s="173"/>
      <c r="W751" s="173"/>
      <c r="X751" s="173"/>
      <c r="Y751" s="173"/>
      <c r="Z751" s="173"/>
    </row>
    <row r="752" customFormat="false" ht="12.75" hidden="false" customHeight="true" outlineLevel="0" collapsed="false">
      <c r="A752" s="188" t="n">
        <v>34192</v>
      </c>
      <c r="B752" s="189" t="s">
        <v>1640</v>
      </c>
      <c r="C752" s="195" t="s">
        <v>1641</v>
      </c>
      <c r="D752" s="193" t="n">
        <v>0</v>
      </c>
      <c r="E752" s="196"/>
      <c r="F752" s="192" t="str">
        <f aca="false">IF(D752&lt;&gt;0,IF(E752/D752&gt;=100,"&gt;&gt;100",E752/D752*100),"-")</f>
        <v>-</v>
      </c>
      <c r="G752" s="173"/>
      <c r="H752" s="173"/>
      <c r="I752" s="173"/>
      <c r="J752" s="173"/>
      <c r="K752" s="173"/>
      <c r="L752" s="173"/>
      <c r="M752" s="173"/>
      <c r="N752" s="173"/>
      <c r="O752" s="173"/>
      <c r="P752" s="173"/>
      <c r="Q752" s="173"/>
      <c r="R752" s="173"/>
      <c r="S752" s="173"/>
      <c r="T752" s="173"/>
      <c r="U752" s="173"/>
      <c r="V752" s="173"/>
      <c r="W752" s="173"/>
      <c r="X752" s="173"/>
      <c r="Y752" s="173"/>
      <c r="Z752" s="173"/>
    </row>
    <row r="753" customFormat="false" ht="12.75" hidden="false" customHeight="true" outlineLevel="0" collapsed="false">
      <c r="A753" s="188" t="n">
        <v>34213</v>
      </c>
      <c r="B753" s="189" t="s">
        <v>1642</v>
      </c>
      <c r="C753" s="195" t="s">
        <v>1643</v>
      </c>
      <c r="D753" s="193" t="n">
        <v>0</v>
      </c>
      <c r="E753" s="196"/>
      <c r="F753" s="192" t="str">
        <f aca="false">IF(D753&lt;&gt;0,IF(E753/D753&gt;=100,"&gt;&gt;100",E753/D753*100),"-")</f>
        <v>-</v>
      </c>
      <c r="G753" s="173"/>
      <c r="H753" s="173"/>
      <c r="I753" s="173"/>
      <c r="J753" s="173"/>
      <c r="K753" s="173"/>
      <c r="L753" s="173"/>
      <c r="M753" s="173"/>
      <c r="N753" s="173"/>
      <c r="O753" s="173"/>
      <c r="P753" s="173"/>
      <c r="Q753" s="173"/>
      <c r="R753" s="173"/>
      <c r="S753" s="173"/>
      <c r="T753" s="173"/>
      <c r="U753" s="173"/>
      <c r="V753" s="173"/>
      <c r="W753" s="173"/>
      <c r="X753" s="173"/>
      <c r="Y753" s="173"/>
      <c r="Z753" s="173"/>
    </row>
    <row r="754" customFormat="false" ht="12.75" hidden="false" customHeight="true" outlineLevel="0" collapsed="false">
      <c r="A754" s="188" t="n">
        <v>34214</v>
      </c>
      <c r="B754" s="189" t="s">
        <v>1644</v>
      </c>
      <c r="C754" s="190" t="s">
        <v>1645</v>
      </c>
      <c r="D754" s="193" t="n">
        <v>0</v>
      </c>
      <c r="E754" s="196"/>
      <c r="F754" s="192" t="str">
        <f aca="false">IF(D754&lt;&gt;0,IF(E754/D754&gt;=100,"&gt;&gt;100",E754/D754*100),"-")</f>
        <v>-</v>
      </c>
      <c r="G754" s="173"/>
      <c r="H754" s="173"/>
      <c r="I754" s="173"/>
      <c r="J754" s="173"/>
      <c r="K754" s="173"/>
      <c r="L754" s="173"/>
      <c r="M754" s="173"/>
      <c r="N754" s="173"/>
      <c r="O754" s="173"/>
      <c r="P754" s="173"/>
      <c r="Q754" s="173"/>
      <c r="R754" s="173"/>
      <c r="S754" s="173"/>
      <c r="T754" s="173"/>
      <c r="U754" s="173"/>
      <c r="V754" s="173"/>
      <c r="W754" s="173"/>
      <c r="X754" s="173"/>
      <c r="Y754" s="173"/>
      <c r="Z754" s="173"/>
    </row>
    <row r="755" customFormat="false" ht="12.75" hidden="false" customHeight="true" outlineLevel="0" collapsed="false">
      <c r="A755" s="188" t="n">
        <v>34215</v>
      </c>
      <c r="B755" s="189" t="s">
        <v>1646</v>
      </c>
      <c r="C755" s="190" t="s">
        <v>1647</v>
      </c>
      <c r="D755" s="193" t="n">
        <v>0</v>
      </c>
      <c r="E755" s="196"/>
      <c r="F755" s="192" t="str">
        <f aca="false">IF(D755&lt;&gt;0,IF(E755/D755&gt;=100,"&gt;&gt;100",E755/D755*100),"-")</f>
        <v>-</v>
      </c>
      <c r="G755" s="173"/>
      <c r="H755" s="173"/>
      <c r="I755" s="173"/>
      <c r="J755" s="173"/>
      <c r="K755" s="173"/>
      <c r="L755" s="173"/>
      <c r="M755" s="173"/>
      <c r="N755" s="173"/>
      <c r="O755" s="173"/>
      <c r="P755" s="173"/>
      <c r="Q755" s="173"/>
      <c r="R755" s="173"/>
      <c r="S755" s="173"/>
      <c r="T755" s="173"/>
      <c r="U755" s="173"/>
      <c r="V755" s="173"/>
      <c r="W755" s="173"/>
      <c r="X755" s="173"/>
      <c r="Y755" s="173"/>
      <c r="Z755" s="173"/>
    </row>
    <row r="756" customFormat="false" ht="12" hidden="false" customHeight="true" outlineLevel="0" collapsed="false">
      <c r="A756" s="188" t="n">
        <v>34216</v>
      </c>
      <c r="B756" s="189" t="s">
        <v>1648</v>
      </c>
      <c r="C756" s="190" t="s">
        <v>1649</v>
      </c>
      <c r="D756" s="193" t="n">
        <v>0</v>
      </c>
      <c r="E756" s="196"/>
      <c r="F756" s="192" t="str">
        <f aca="false">IF(D756&lt;&gt;0,IF(E756/D756&gt;=100,"&gt;&gt;100",E756/D756*100),"-")</f>
        <v>-</v>
      </c>
      <c r="G756" s="173"/>
      <c r="H756" s="173"/>
      <c r="I756" s="173"/>
      <c r="J756" s="173"/>
      <c r="K756" s="173"/>
      <c r="L756" s="173"/>
      <c r="M756" s="173"/>
      <c r="N756" s="173"/>
      <c r="O756" s="173"/>
      <c r="P756" s="173"/>
      <c r="Q756" s="173"/>
      <c r="R756" s="173"/>
      <c r="S756" s="173"/>
      <c r="T756" s="173"/>
      <c r="U756" s="173"/>
      <c r="V756" s="173"/>
      <c r="W756" s="173"/>
      <c r="X756" s="173"/>
      <c r="Y756" s="173"/>
      <c r="Z756" s="173"/>
    </row>
    <row r="757" customFormat="false" ht="12" hidden="false" customHeight="true" outlineLevel="0" collapsed="false">
      <c r="A757" s="188" t="n">
        <v>34222</v>
      </c>
      <c r="B757" s="189" t="s">
        <v>1650</v>
      </c>
      <c r="C757" s="190" t="s">
        <v>1651</v>
      </c>
      <c r="D757" s="193" t="n">
        <v>0</v>
      </c>
      <c r="E757" s="196"/>
      <c r="F757" s="192" t="str">
        <f aca="false">IF(D757&lt;&gt;0,IF(E757/D757&gt;=100,"&gt;&gt;100",E757/D757*100),"-")</f>
        <v>-</v>
      </c>
      <c r="G757" s="173"/>
      <c r="H757" s="173"/>
      <c r="I757" s="173"/>
      <c r="J757" s="173"/>
      <c r="K757" s="173"/>
      <c r="L757" s="173"/>
      <c r="M757" s="173"/>
      <c r="N757" s="173"/>
      <c r="O757" s="173"/>
      <c r="P757" s="173"/>
      <c r="Q757" s="173"/>
      <c r="R757" s="173"/>
      <c r="S757" s="173"/>
      <c r="T757" s="173"/>
      <c r="U757" s="173"/>
      <c r="V757" s="173"/>
      <c r="W757" s="173"/>
      <c r="X757" s="173"/>
      <c r="Y757" s="173"/>
      <c r="Z757" s="173"/>
    </row>
    <row r="758" customFormat="false" ht="12.75" hidden="false" customHeight="true" outlineLevel="0" collapsed="false">
      <c r="A758" s="188" t="n">
        <v>34223</v>
      </c>
      <c r="B758" s="189" t="s">
        <v>1652</v>
      </c>
      <c r="C758" s="190" t="s">
        <v>1653</v>
      </c>
      <c r="D758" s="193" t="n">
        <v>0</v>
      </c>
      <c r="E758" s="196"/>
      <c r="F758" s="192" t="str">
        <f aca="false">IF(D758&lt;&gt;0,IF(E758/D758&gt;=100,"&gt;&gt;100",E758/D758*100),"-")</f>
        <v>-</v>
      </c>
      <c r="G758" s="173"/>
      <c r="H758" s="173"/>
      <c r="I758" s="173"/>
      <c r="J758" s="173"/>
      <c r="K758" s="173"/>
      <c r="L758" s="173"/>
      <c r="M758" s="173"/>
      <c r="N758" s="173"/>
      <c r="O758" s="173"/>
      <c r="P758" s="173"/>
      <c r="Q758" s="173"/>
      <c r="R758" s="173"/>
      <c r="S758" s="173"/>
      <c r="T758" s="173"/>
      <c r="U758" s="173"/>
      <c r="V758" s="173"/>
      <c r="W758" s="173"/>
      <c r="X758" s="173"/>
      <c r="Y758" s="173"/>
      <c r="Z758" s="173"/>
    </row>
    <row r="759" customFormat="false" ht="12.75" hidden="false" customHeight="true" outlineLevel="0" collapsed="false">
      <c r="A759" s="188" t="n">
        <v>34224</v>
      </c>
      <c r="B759" s="189" t="s">
        <v>1654</v>
      </c>
      <c r="C759" s="190" t="s">
        <v>1655</v>
      </c>
      <c r="D759" s="193" t="n">
        <v>0</v>
      </c>
      <c r="E759" s="196"/>
      <c r="F759" s="192" t="str">
        <f aca="false">IF(D759&lt;&gt;0,IF(E759/D759&gt;=100,"&gt;&gt;100",E759/D759*100),"-")</f>
        <v>-</v>
      </c>
      <c r="G759" s="173"/>
      <c r="H759" s="173"/>
      <c r="I759" s="173"/>
      <c r="J759" s="173"/>
      <c r="K759" s="173"/>
      <c r="L759" s="173"/>
      <c r="M759" s="173"/>
      <c r="N759" s="173"/>
      <c r="O759" s="173"/>
      <c r="P759" s="173"/>
      <c r="Q759" s="173"/>
      <c r="R759" s="173"/>
      <c r="S759" s="173"/>
      <c r="T759" s="173"/>
      <c r="U759" s="173"/>
      <c r="V759" s="173"/>
      <c r="W759" s="173"/>
      <c r="X759" s="173"/>
      <c r="Y759" s="173"/>
      <c r="Z759" s="173"/>
    </row>
    <row r="760" customFormat="false" ht="12.75" hidden="false" customHeight="true" outlineLevel="0" collapsed="false">
      <c r="A760" s="188" t="n">
        <v>34233</v>
      </c>
      <c r="B760" s="189" t="s">
        <v>1656</v>
      </c>
      <c r="C760" s="190" t="s">
        <v>1657</v>
      </c>
      <c r="D760" s="193" t="n">
        <v>0</v>
      </c>
      <c r="E760" s="196"/>
      <c r="F760" s="192" t="str">
        <f aca="false">IF(D760&lt;&gt;0,IF(E760/D760&gt;=100,"&gt;&gt;100",E760/D760*100),"-")</f>
        <v>-</v>
      </c>
      <c r="G760" s="173"/>
      <c r="H760" s="173"/>
      <c r="I760" s="173"/>
      <c r="J760" s="173"/>
      <c r="K760" s="173"/>
      <c r="L760" s="173"/>
      <c r="M760" s="173"/>
      <c r="N760" s="173"/>
      <c r="O760" s="173"/>
      <c r="P760" s="173"/>
      <c r="Q760" s="173"/>
      <c r="R760" s="173"/>
      <c r="S760" s="173"/>
      <c r="T760" s="173"/>
      <c r="U760" s="173"/>
      <c r="V760" s="173"/>
      <c r="W760" s="173"/>
      <c r="X760" s="173"/>
      <c r="Y760" s="173"/>
      <c r="Z760" s="173"/>
    </row>
    <row r="761" customFormat="false" ht="12.75" hidden="false" customHeight="true" outlineLevel="0" collapsed="false">
      <c r="A761" s="188" t="n">
        <v>34234</v>
      </c>
      <c r="B761" s="194" t="s">
        <v>1658</v>
      </c>
      <c r="C761" s="190" t="s">
        <v>1659</v>
      </c>
      <c r="D761" s="193" t="n">
        <v>0</v>
      </c>
      <c r="E761" s="196"/>
      <c r="F761" s="192" t="str">
        <f aca="false">IF(D761&lt;&gt;0,IF(E761/D761&gt;=100,"&gt;&gt;100",E761/D761*100),"-")</f>
        <v>-</v>
      </c>
      <c r="G761" s="173"/>
      <c r="H761" s="173"/>
      <c r="I761" s="173"/>
      <c r="J761" s="173"/>
      <c r="K761" s="173"/>
      <c r="L761" s="173"/>
      <c r="M761" s="173"/>
      <c r="N761" s="173"/>
      <c r="O761" s="173"/>
      <c r="P761" s="173"/>
      <c r="Q761" s="173"/>
      <c r="R761" s="173"/>
      <c r="S761" s="173"/>
      <c r="T761" s="173"/>
      <c r="U761" s="173"/>
      <c r="V761" s="173"/>
      <c r="W761" s="173"/>
      <c r="X761" s="173"/>
      <c r="Y761" s="173"/>
      <c r="Z761" s="173"/>
    </row>
    <row r="762" customFormat="false" ht="12.75" hidden="false" customHeight="true" outlineLevel="0" collapsed="false">
      <c r="A762" s="188" t="n">
        <v>34235</v>
      </c>
      <c r="B762" s="194" t="s">
        <v>1660</v>
      </c>
      <c r="C762" s="190" t="s">
        <v>1661</v>
      </c>
      <c r="D762" s="193" t="n">
        <v>0</v>
      </c>
      <c r="E762" s="196"/>
      <c r="F762" s="192" t="str">
        <f aca="false">IF(D762&lt;&gt;0,IF(E762/D762&gt;=100,"&gt;&gt;100",E762/D762*100),"-")</f>
        <v>-</v>
      </c>
      <c r="G762" s="173"/>
      <c r="H762" s="173"/>
      <c r="I762" s="173"/>
      <c r="J762" s="173"/>
      <c r="K762" s="173"/>
      <c r="L762" s="173"/>
      <c r="M762" s="173"/>
      <c r="N762" s="173"/>
      <c r="O762" s="173"/>
      <c r="P762" s="173"/>
      <c r="Q762" s="173"/>
      <c r="R762" s="173"/>
      <c r="S762" s="173"/>
      <c r="T762" s="173"/>
      <c r="U762" s="173"/>
      <c r="V762" s="173"/>
      <c r="W762" s="173"/>
      <c r="X762" s="173"/>
      <c r="Y762" s="173"/>
      <c r="Z762" s="173"/>
    </row>
    <row r="763" customFormat="false" ht="12.75" hidden="false" customHeight="true" outlineLevel="0" collapsed="false">
      <c r="A763" s="188" t="n">
        <v>34236</v>
      </c>
      <c r="B763" s="189" t="s">
        <v>1662</v>
      </c>
      <c r="C763" s="190" t="s">
        <v>1663</v>
      </c>
      <c r="D763" s="193" t="n">
        <v>0</v>
      </c>
      <c r="E763" s="196"/>
      <c r="F763" s="192" t="str">
        <f aca="false">IF(D763&lt;&gt;0,IF(E763/D763&gt;=100,"&gt;&gt;100",E763/D763*100),"-")</f>
        <v>-</v>
      </c>
      <c r="G763" s="173"/>
      <c r="H763" s="173"/>
      <c r="I763" s="173"/>
      <c r="J763" s="173"/>
      <c r="K763" s="173"/>
      <c r="L763" s="173"/>
      <c r="M763" s="173"/>
      <c r="N763" s="173"/>
      <c r="O763" s="173"/>
      <c r="P763" s="173"/>
      <c r="Q763" s="173"/>
      <c r="R763" s="173"/>
      <c r="S763" s="173"/>
      <c r="T763" s="173"/>
      <c r="U763" s="173"/>
      <c r="V763" s="173"/>
      <c r="W763" s="173"/>
      <c r="X763" s="173"/>
      <c r="Y763" s="173"/>
      <c r="Z763" s="173"/>
    </row>
    <row r="764" customFormat="false" ht="12.75" hidden="false" customHeight="true" outlineLevel="0" collapsed="false">
      <c r="A764" s="188" t="n">
        <v>34237</v>
      </c>
      <c r="B764" s="189" t="s">
        <v>1664</v>
      </c>
      <c r="C764" s="190" t="s">
        <v>1665</v>
      </c>
      <c r="D764" s="193" t="n">
        <v>0</v>
      </c>
      <c r="E764" s="196"/>
      <c r="F764" s="192" t="str">
        <f aca="false">IF(D764&lt;&gt;0,IF(E764/D764&gt;=100,"&gt;&gt;100",E764/D764*100),"-")</f>
        <v>-</v>
      </c>
      <c r="G764" s="173"/>
      <c r="H764" s="173"/>
      <c r="I764" s="173"/>
      <c r="J764" s="173"/>
      <c r="K764" s="173"/>
      <c r="L764" s="173"/>
      <c r="M764" s="173"/>
      <c r="N764" s="173"/>
      <c r="O764" s="173"/>
      <c r="P764" s="173"/>
      <c r="Q764" s="173"/>
      <c r="R764" s="173"/>
      <c r="S764" s="173"/>
      <c r="T764" s="173"/>
      <c r="U764" s="173"/>
      <c r="V764" s="173"/>
      <c r="W764" s="173"/>
      <c r="X764" s="173"/>
      <c r="Y764" s="173"/>
      <c r="Z764" s="173"/>
    </row>
    <row r="765" customFormat="false" ht="12.75" hidden="false" customHeight="true" outlineLevel="0" collapsed="false">
      <c r="A765" s="188" t="n">
        <v>34238</v>
      </c>
      <c r="B765" s="189" t="s">
        <v>1666</v>
      </c>
      <c r="C765" s="190" t="s">
        <v>1667</v>
      </c>
      <c r="D765" s="193" t="n">
        <v>0</v>
      </c>
      <c r="E765" s="196"/>
      <c r="F765" s="192" t="str">
        <f aca="false">IF(D765&lt;&gt;0,IF(E765/D765&gt;=100,"&gt;&gt;100",E765/D765*100),"-")</f>
        <v>-</v>
      </c>
      <c r="G765" s="173"/>
      <c r="H765" s="173"/>
      <c r="I765" s="173"/>
      <c r="J765" s="173"/>
      <c r="K765" s="173"/>
      <c r="L765" s="173"/>
      <c r="M765" s="173"/>
      <c r="N765" s="173"/>
      <c r="O765" s="173"/>
      <c r="P765" s="173"/>
      <c r="Q765" s="173"/>
      <c r="R765" s="173"/>
      <c r="S765" s="173"/>
      <c r="T765" s="173"/>
      <c r="U765" s="173"/>
      <c r="V765" s="173"/>
      <c r="W765" s="173"/>
      <c r="X765" s="173"/>
      <c r="Y765" s="173"/>
      <c r="Z765" s="173"/>
    </row>
    <row r="766" customFormat="false" ht="12.75" hidden="false" customHeight="true" outlineLevel="0" collapsed="false">
      <c r="A766" s="188" t="n">
        <v>34273</v>
      </c>
      <c r="B766" s="189" t="s">
        <v>1668</v>
      </c>
      <c r="C766" s="190" t="s">
        <v>1669</v>
      </c>
      <c r="D766" s="193" t="n">
        <v>0</v>
      </c>
      <c r="E766" s="196"/>
      <c r="F766" s="192" t="str">
        <f aca="false">IF(D766&lt;&gt;0,IF(E766/D766&gt;=100,"&gt;&gt;100",E766/D766*100),"-")</f>
        <v>-</v>
      </c>
      <c r="G766" s="173"/>
      <c r="H766" s="173"/>
      <c r="I766" s="173"/>
      <c r="J766" s="173"/>
      <c r="K766" s="173"/>
      <c r="L766" s="173"/>
      <c r="M766" s="173"/>
      <c r="N766" s="173"/>
      <c r="O766" s="173"/>
      <c r="P766" s="173"/>
      <c r="Q766" s="173"/>
      <c r="R766" s="173"/>
      <c r="S766" s="173"/>
      <c r="T766" s="173"/>
      <c r="U766" s="173"/>
      <c r="V766" s="173"/>
      <c r="W766" s="173"/>
      <c r="X766" s="173"/>
      <c r="Y766" s="173"/>
      <c r="Z766" s="173"/>
    </row>
    <row r="767" customFormat="false" ht="12" hidden="false" customHeight="true" outlineLevel="0" collapsed="false">
      <c r="A767" s="188" t="n">
        <v>34274</v>
      </c>
      <c r="B767" s="189" t="s">
        <v>1670</v>
      </c>
      <c r="C767" s="190" t="s">
        <v>1671</v>
      </c>
      <c r="D767" s="193" t="n">
        <v>0</v>
      </c>
      <c r="E767" s="196"/>
      <c r="F767" s="192" t="str">
        <f aca="false">IF(D767&lt;&gt;0,IF(E767/D767&gt;=100,"&gt;&gt;100",E767/D767*100),"-")</f>
        <v>-</v>
      </c>
      <c r="G767" s="173"/>
      <c r="H767" s="173"/>
      <c r="I767" s="173"/>
      <c r="J767" s="173"/>
      <c r="K767" s="173"/>
      <c r="L767" s="173"/>
      <c r="M767" s="173"/>
      <c r="N767" s="173"/>
      <c r="O767" s="173"/>
      <c r="P767" s="173"/>
      <c r="Q767" s="173"/>
      <c r="R767" s="173"/>
      <c r="S767" s="173"/>
      <c r="T767" s="173"/>
      <c r="U767" s="173"/>
      <c r="V767" s="173"/>
      <c r="W767" s="173"/>
      <c r="X767" s="173"/>
      <c r="Y767" s="173"/>
      <c r="Z767" s="173"/>
    </row>
    <row r="768" customFormat="false" ht="12.75" hidden="false" customHeight="true" outlineLevel="0" collapsed="false">
      <c r="A768" s="188" t="n">
        <v>34275</v>
      </c>
      <c r="B768" s="189" t="s">
        <v>1672</v>
      </c>
      <c r="C768" s="190" t="s">
        <v>1673</v>
      </c>
      <c r="D768" s="193" t="n">
        <v>0</v>
      </c>
      <c r="E768" s="196"/>
      <c r="F768" s="192" t="str">
        <f aca="false">IF(D768&lt;&gt;0,IF(E768/D768&gt;=100,"&gt;&gt;100",E768/D768*100),"-")</f>
        <v>-</v>
      </c>
      <c r="G768" s="173"/>
      <c r="H768" s="173"/>
      <c r="I768" s="173"/>
      <c r="J768" s="173"/>
      <c r="K768" s="173"/>
      <c r="L768" s="173"/>
      <c r="M768" s="173"/>
      <c r="N768" s="173"/>
      <c r="O768" s="173"/>
      <c r="P768" s="173"/>
      <c r="Q768" s="173"/>
      <c r="R768" s="173"/>
      <c r="S768" s="173"/>
      <c r="T768" s="173"/>
      <c r="U768" s="173"/>
      <c r="V768" s="173"/>
      <c r="W768" s="173"/>
      <c r="X768" s="173"/>
      <c r="Y768" s="173"/>
      <c r="Z768" s="173"/>
    </row>
    <row r="769" customFormat="false" ht="12.75" hidden="false" customHeight="true" outlineLevel="0" collapsed="false">
      <c r="A769" s="188" t="n">
        <v>34281</v>
      </c>
      <c r="B769" s="189" t="s">
        <v>1674</v>
      </c>
      <c r="C769" s="190" t="s">
        <v>1675</v>
      </c>
      <c r="D769" s="193" t="n">
        <v>0</v>
      </c>
      <c r="E769" s="196"/>
      <c r="F769" s="192" t="str">
        <f aca="false">IF(D769&lt;&gt;0,IF(E769/D769&gt;=100,"&gt;&gt;100",E769/D769*100),"-")</f>
        <v>-</v>
      </c>
      <c r="G769" s="173"/>
      <c r="H769" s="173"/>
      <c r="I769" s="173"/>
      <c r="J769" s="173"/>
      <c r="K769" s="173"/>
      <c r="L769" s="173"/>
      <c r="M769" s="173"/>
      <c r="N769" s="173"/>
      <c r="O769" s="173"/>
      <c r="P769" s="173"/>
      <c r="Q769" s="173"/>
      <c r="R769" s="173"/>
      <c r="S769" s="173"/>
      <c r="T769" s="173"/>
      <c r="U769" s="173"/>
      <c r="V769" s="173"/>
      <c r="W769" s="173"/>
      <c r="X769" s="173"/>
      <c r="Y769" s="173"/>
      <c r="Z769" s="173"/>
    </row>
    <row r="770" customFormat="false" ht="12.75" hidden="false" customHeight="true" outlineLevel="0" collapsed="false">
      <c r="A770" s="188" t="n">
        <v>34282</v>
      </c>
      <c r="B770" s="189" t="s">
        <v>1676</v>
      </c>
      <c r="C770" s="195" t="s">
        <v>1677</v>
      </c>
      <c r="D770" s="193" t="n">
        <v>0</v>
      </c>
      <c r="E770" s="196"/>
      <c r="F770" s="192" t="str">
        <f aca="false">IF(D770&lt;&gt;0,IF(E770/D770&gt;=100,"&gt;&gt;100",E770/D770*100),"-")</f>
        <v>-</v>
      </c>
      <c r="G770" s="173"/>
      <c r="H770" s="173"/>
      <c r="I770" s="173"/>
      <c r="J770" s="173"/>
      <c r="K770" s="173"/>
      <c r="L770" s="173"/>
      <c r="M770" s="173"/>
      <c r="N770" s="173"/>
      <c r="O770" s="173"/>
      <c r="P770" s="173"/>
      <c r="Q770" s="173"/>
      <c r="R770" s="173"/>
      <c r="S770" s="173"/>
      <c r="T770" s="173"/>
      <c r="U770" s="173"/>
      <c r="V770" s="173"/>
      <c r="W770" s="173"/>
      <c r="X770" s="173"/>
      <c r="Y770" s="173"/>
      <c r="Z770" s="173"/>
    </row>
    <row r="771" customFormat="false" ht="12.75" hidden="false" customHeight="true" outlineLevel="0" collapsed="false">
      <c r="A771" s="188" t="n">
        <v>34283</v>
      </c>
      <c r="B771" s="189" t="s">
        <v>1678</v>
      </c>
      <c r="C771" s="195" t="s">
        <v>1679</v>
      </c>
      <c r="D771" s="193" t="n">
        <v>0</v>
      </c>
      <c r="E771" s="196"/>
      <c r="F771" s="192" t="str">
        <f aca="false">IF(D771&lt;&gt;0,IF(E771/D771&gt;=100,"&gt;&gt;100",E771/D771*100),"-")</f>
        <v>-</v>
      </c>
      <c r="G771" s="173"/>
      <c r="H771" s="173"/>
      <c r="I771" s="173"/>
      <c r="J771" s="173"/>
      <c r="K771" s="173"/>
      <c r="L771" s="173"/>
      <c r="M771" s="173"/>
      <c r="N771" s="173"/>
      <c r="O771" s="173"/>
      <c r="P771" s="173"/>
      <c r="Q771" s="173"/>
      <c r="R771" s="173"/>
      <c r="S771" s="173"/>
      <c r="T771" s="173"/>
      <c r="U771" s="173"/>
      <c r="V771" s="173"/>
      <c r="W771" s="173"/>
      <c r="X771" s="173"/>
      <c r="Y771" s="173"/>
      <c r="Z771" s="173"/>
    </row>
    <row r="772" customFormat="false" ht="12.75" hidden="false" customHeight="true" outlineLevel="0" collapsed="false">
      <c r="A772" s="188" t="n">
        <v>34284</v>
      </c>
      <c r="B772" s="189" t="s">
        <v>1680</v>
      </c>
      <c r="C772" s="195" t="s">
        <v>1681</v>
      </c>
      <c r="D772" s="193" t="n">
        <v>0</v>
      </c>
      <c r="E772" s="196"/>
      <c r="F772" s="192" t="str">
        <f aca="false">IF(D772&lt;&gt;0,IF(E772/D772&gt;=100,"&gt;&gt;100",E772/D772*100),"-")</f>
        <v>-</v>
      </c>
      <c r="G772" s="173"/>
      <c r="H772" s="173"/>
      <c r="I772" s="173"/>
      <c r="J772" s="173"/>
      <c r="K772" s="173"/>
      <c r="L772" s="173"/>
      <c r="M772" s="173"/>
      <c r="N772" s="173"/>
      <c r="O772" s="173"/>
      <c r="P772" s="173"/>
      <c r="Q772" s="173"/>
      <c r="R772" s="173"/>
      <c r="S772" s="173"/>
      <c r="T772" s="173"/>
      <c r="U772" s="173"/>
      <c r="V772" s="173"/>
      <c r="W772" s="173"/>
      <c r="X772" s="173"/>
      <c r="Y772" s="173"/>
      <c r="Z772" s="173"/>
    </row>
    <row r="773" customFormat="false" ht="12" hidden="false" customHeight="true" outlineLevel="0" collapsed="false">
      <c r="A773" s="188" t="n">
        <v>34285</v>
      </c>
      <c r="B773" s="189" t="s">
        <v>1682</v>
      </c>
      <c r="C773" s="195" t="s">
        <v>1683</v>
      </c>
      <c r="D773" s="193" t="n">
        <v>0</v>
      </c>
      <c r="E773" s="196"/>
      <c r="F773" s="192" t="str">
        <f aca="false">IF(D773&lt;&gt;0,IF(E773/D773&gt;=100,"&gt;&gt;100",E773/D773*100),"-")</f>
        <v>-</v>
      </c>
      <c r="G773" s="173"/>
      <c r="H773" s="173"/>
      <c r="I773" s="173"/>
      <c r="J773" s="173"/>
      <c r="K773" s="173"/>
      <c r="L773" s="173"/>
      <c r="M773" s="173"/>
      <c r="N773" s="173"/>
      <c r="O773" s="173"/>
      <c r="P773" s="173"/>
      <c r="Q773" s="173"/>
      <c r="R773" s="173"/>
      <c r="S773" s="173"/>
      <c r="T773" s="173"/>
      <c r="U773" s="173"/>
      <c r="V773" s="173"/>
      <c r="W773" s="173"/>
      <c r="X773" s="173"/>
      <c r="Y773" s="173"/>
      <c r="Z773" s="173"/>
    </row>
    <row r="774" customFormat="false" ht="12" hidden="false" customHeight="true" outlineLevel="0" collapsed="false">
      <c r="A774" s="188" t="n">
        <v>34286</v>
      </c>
      <c r="B774" s="194" t="s">
        <v>1684</v>
      </c>
      <c r="C774" s="195" t="s">
        <v>1685</v>
      </c>
      <c r="D774" s="193" t="n">
        <v>0</v>
      </c>
      <c r="E774" s="196"/>
      <c r="F774" s="192" t="str">
        <f aca="false">IF(D774&lt;&gt;0,IF(E774/D774&gt;=100,"&gt;&gt;100",E774/D774*100),"-")</f>
        <v>-</v>
      </c>
      <c r="G774" s="173"/>
      <c r="H774" s="173"/>
      <c r="I774" s="173"/>
      <c r="J774" s="173"/>
      <c r="K774" s="173"/>
      <c r="L774" s="173"/>
      <c r="M774" s="173"/>
      <c r="N774" s="173"/>
      <c r="O774" s="173"/>
      <c r="P774" s="173"/>
      <c r="Q774" s="173"/>
      <c r="R774" s="173"/>
      <c r="S774" s="173"/>
      <c r="T774" s="173"/>
      <c r="U774" s="173"/>
      <c r="V774" s="173"/>
      <c r="W774" s="173"/>
      <c r="X774" s="173"/>
      <c r="Y774" s="173"/>
      <c r="Z774" s="173"/>
    </row>
    <row r="775" customFormat="false" ht="12.75" hidden="false" customHeight="true" outlineLevel="0" collapsed="false">
      <c r="A775" s="188" t="n">
        <v>34287</v>
      </c>
      <c r="B775" s="189" t="s">
        <v>1686</v>
      </c>
      <c r="C775" s="195" t="s">
        <v>1687</v>
      </c>
      <c r="D775" s="193" t="n">
        <v>0</v>
      </c>
      <c r="E775" s="196"/>
      <c r="F775" s="192" t="str">
        <f aca="false">IF(D775&lt;&gt;0,IF(E775/D775&gt;=100,"&gt;&gt;100",E775/D775*100),"-")</f>
        <v>-</v>
      </c>
      <c r="G775" s="173"/>
      <c r="H775" s="173"/>
      <c r="I775" s="173"/>
      <c r="J775" s="173"/>
      <c r="K775" s="173"/>
      <c r="L775" s="173"/>
      <c r="M775" s="173"/>
      <c r="N775" s="173"/>
      <c r="O775" s="173"/>
      <c r="P775" s="173"/>
      <c r="Q775" s="173"/>
      <c r="R775" s="173"/>
      <c r="S775" s="173"/>
      <c r="T775" s="173"/>
      <c r="U775" s="173"/>
      <c r="V775" s="173"/>
      <c r="W775" s="173"/>
      <c r="X775" s="173"/>
      <c r="Y775" s="173"/>
      <c r="Z775" s="173"/>
    </row>
    <row r="776" customFormat="false" ht="12.75" hidden="false" customHeight="true" outlineLevel="0" collapsed="false">
      <c r="A776" s="188" t="n">
        <v>34341</v>
      </c>
      <c r="B776" s="189" t="s">
        <v>1688</v>
      </c>
      <c r="C776" s="195" t="s">
        <v>1689</v>
      </c>
      <c r="D776" s="193" t="n">
        <v>0</v>
      </c>
      <c r="E776" s="196"/>
      <c r="F776" s="192" t="str">
        <f aca="false">IF(D776&lt;&gt;0,IF(E776/D776&gt;=100,"&gt;&gt;100",E776/D776*100),"-")</f>
        <v>-</v>
      </c>
      <c r="G776" s="173"/>
      <c r="H776" s="173"/>
      <c r="I776" s="173"/>
      <c r="J776" s="173"/>
      <c r="K776" s="173"/>
      <c r="L776" s="173"/>
      <c r="M776" s="173"/>
      <c r="N776" s="173"/>
      <c r="O776" s="173"/>
      <c r="P776" s="173"/>
      <c r="Q776" s="173"/>
      <c r="R776" s="173"/>
      <c r="S776" s="173"/>
      <c r="T776" s="173"/>
      <c r="U776" s="173"/>
      <c r="V776" s="173"/>
      <c r="W776" s="173"/>
      <c r="X776" s="173"/>
      <c r="Y776" s="173"/>
      <c r="Z776" s="173"/>
    </row>
    <row r="777" customFormat="false" ht="12.75" hidden="false" customHeight="true" outlineLevel="0" collapsed="false">
      <c r="A777" s="188" t="n">
        <v>35231</v>
      </c>
      <c r="B777" s="189" t="s">
        <v>1690</v>
      </c>
      <c r="C777" s="195" t="s">
        <v>1691</v>
      </c>
      <c r="D777" s="193" t="n">
        <v>0</v>
      </c>
      <c r="E777" s="196"/>
      <c r="F777" s="192" t="str">
        <f aca="false">IF(D777&lt;&gt;0,IF(E777/D777&gt;=100,"&gt;&gt;100",E777/D777*100),"-")</f>
        <v>-</v>
      </c>
      <c r="G777" s="173"/>
      <c r="H777" s="173"/>
      <c r="I777" s="173"/>
      <c r="J777" s="173"/>
      <c r="K777" s="173"/>
      <c r="L777" s="173"/>
      <c r="M777" s="173"/>
      <c r="N777" s="173"/>
      <c r="O777" s="173"/>
      <c r="P777" s="173"/>
      <c r="Q777" s="173"/>
      <c r="R777" s="173"/>
      <c r="S777" s="173"/>
      <c r="T777" s="173"/>
      <c r="U777" s="173"/>
      <c r="V777" s="173"/>
      <c r="W777" s="173"/>
      <c r="X777" s="173"/>
      <c r="Y777" s="173"/>
      <c r="Z777" s="173"/>
    </row>
    <row r="778" customFormat="false" ht="12.75" hidden="false" customHeight="true" outlineLevel="0" collapsed="false">
      <c r="A778" s="188" t="n">
        <v>35232</v>
      </c>
      <c r="B778" s="189" t="s">
        <v>1692</v>
      </c>
      <c r="C778" s="195" t="s">
        <v>1693</v>
      </c>
      <c r="D778" s="193" t="n">
        <v>0</v>
      </c>
      <c r="E778" s="196"/>
      <c r="F778" s="192" t="str">
        <f aca="false">IF(D778&lt;&gt;0,IF(E778/D778&gt;=100,"&gt;&gt;100",E778/D778*100),"-")</f>
        <v>-</v>
      </c>
      <c r="G778" s="173"/>
      <c r="H778" s="173"/>
      <c r="I778" s="173"/>
      <c r="J778" s="173"/>
      <c r="K778" s="173"/>
      <c r="L778" s="173"/>
      <c r="M778" s="173"/>
      <c r="N778" s="173"/>
      <c r="O778" s="173"/>
      <c r="P778" s="173"/>
      <c r="Q778" s="173"/>
      <c r="R778" s="173"/>
      <c r="S778" s="173"/>
      <c r="T778" s="173"/>
      <c r="U778" s="173"/>
      <c r="V778" s="173"/>
      <c r="W778" s="173"/>
      <c r="X778" s="173"/>
      <c r="Y778" s="173"/>
      <c r="Z778" s="173"/>
    </row>
    <row r="779" customFormat="false" ht="12" hidden="false" customHeight="true" outlineLevel="0" collapsed="false">
      <c r="A779" s="188" t="n">
        <v>36313</v>
      </c>
      <c r="B779" s="189" t="s">
        <v>1694</v>
      </c>
      <c r="C779" s="195" t="s">
        <v>1695</v>
      </c>
      <c r="D779" s="193" t="n">
        <v>0</v>
      </c>
      <c r="E779" s="196"/>
      <c r="F779" s="192" t="str">
        <f aca="false">IF(D779&lt;&gt;0,IF(E779/D779&gt;=100,"&gt;&gt;100",E779/D779*100),"-")</f>
        <v>-</v>
      </c>
      <c r="G779" s="173"/>
      <c r="H779" s="173"/>
      <c r="I779" s="173"/>
      <c r="J779" s="173"/>
      <c r="K779" s="173"/>
      <c r="L779" s="173"/>
      <c r="M779" s="173"/>
      <c r="N779" s="173"/>
      <c r="O779" s="173"/>
      <c r="P779" s="173"/>
      <c r="Q779" s="173"/>
      <c r="R779" s="173"/>
      <c r="S779" s="173"/>
      <c r="T779" s="173"/>
      <c r="U779" s="173"/>
      <c r="V779" s="173"/>
      <c r="W779" s="173"/>
      <c r="X779" s="173"/>
      <c r="Y779" s="173"/>
      <c r="Z779" s="173"/>
    </row>
    <row r="780" customFormat="false" ht="12" hidden="false" customHeight="true" outlineLevel="0" collapsed="false">
      <c r="A780" s="188" t="n">
        <v>36314</v>
      </c>
      <c r="B780" s="189" t="s">
        <v>1696</v>
      </c>
      <c r="C780" s="195" t="s">
        <v>1697</v>
      </c>
      <c r="D780" s="193" t="n">
        <v>0</v>
      </c>
      <c r="E780" s="196"/>
      <c r="F780" s="192" t="str">
        <f aca="false">IF(D780&lt;&gt;0,IF(E780/D780&gt;=100,"&gt;&gt;100",E780/D780*100),"-")</f>
        <v>-</v>
      </c>
      <c r="G780" s="173"/>
      <c r="H780" s="173"/>
      <c r="I780" s="173"/>
      <c r="J780" s="173"/>
      <c r="K780" s="173"/>
      <c r="L780" s="173"/>
      <c r="M780" s="173"/>
      <c r="N780" s="173"/>
      <c r="O780" s="173"/>
      <c r="P780" s="173"/>
      <c r="Q780" s="173"/>
      <c r="R780" s="173"/>
      <c r="S780" s="173"/>
      <c r="T780" s="173"/>
      <c r="U780" s="173"/>
      <c r="V780" s="173"/>
      <c r="W780" s="173"/>
      <c r="X780" s="173"/>
      <c r="Y780" s="173"/>
      <c r="Z780" s="173"/>
    </row>
    <row r="781" customFormat="false" ht="12.75" hidden="false" customHeight="true" outlineLevel="0" collapsed="false">
      <c r="A781" s="188" t="n">
        <v>36315</v>
      </c>
      <c r="B781" s="189" t="s">
        <v>1698</v>
      </c>
      <c r="C781" s="195" t="s">
        <v>1699</v>
      </c>
      <c r="D781" s="193" t="n">
        <v>0</v>
      </c>
      <c r="E781" s="196"/>
      <c r="F781" s="192" t="str">
        <f aca="false">IF(D781&lt;&gt;0,IF(E781/D781&gt;=100,"&gt;&gt;100",E781/D781*100),"-")</f>
        <v>-</v>
      </c>
      <c r="G781" s="173"/>
      <c r="H781" s="173"/>
      <c r="I781" s="173"/>
      <c r="J781" s="173"/>
      <c r="K781" s="173"/>
      <c r="L781" s="173"/>
      <c r="M781" s="173"/>
      <c r="N781" s="173"/>
      <c r="O781" s="173"/>
      <c r="P781" s="173"/>
      <c r="Q781" s="173"/>
      <c r="R781" s="173"/>
      <c r="S781" s="173"/>
      <c r="T781" s="173"/>
      <c r="U781" s="173"/>
      <c r="V781" s="173"/>
      <c r="W781" s="173"/>
      <c r="X781" s="173"/>
      <c r="Y781" s="173"/>
      <c r="Z781" s="173"/>
    </row>
    <row r="782" customFormat="false" ht="12" hidden="false" customHeight="true" outlineLevel="0" collapsed="false">
      <c r="A782" s="188" t="n">
        <v>36316</v>
      </c>
      <c r="B782" s="189" t="s">
        <v>1700</v>
      </c>
      <c r="C782" s="195" t="s">
        <v>1701</v>
      </c>
      <c r="D782" s="193" t="n">
        <v>0</v>
      </c>
      <c r="E782" s="196"/>
      <c r="F782" s="192" t="str">
        <f aca="false">IF(D782&lt;&gt;0,IF(E782/D782&gt;=100,"&gt;&gt;100",E782/D782*100),"-")</f>
        <v>-</v>
      </c>
      <c r="G782" s="173"/>
      <c r="H782" s="173"/>
      <c r="I782" s="173"/>
      <c r="J782" s="173"/>
      <c r="K782" s="173"/>
      <c r="L782" s="173"/>
      <c r="M782" s="173"/>
      <c r="N782" s="173"/>
      <c r="O782" s="173"/>
      <c r="P782" s="173"/>
      <c r="Q782" s="173"/>
      <c r="R782" s="173"/>
      <c r="S782" s="173"/>
      <c r="T782" s="173"/>
      <c r="U782" s="173"/>
      <c r="V782" s="173"/>
      <c r="W782" s="173"/>
      <c r="X782" s="173"/>
      <c r="Y782" s="173"/>
      <c r="Z782" s="173"/>
    </row>
    <row r="783" customFormat="false" ht="12.75" hidden="false" customHeight="true" outlineLevel="0" collapsed="false">
      <c r="A783" s="188" t="n">
        <v>36317</v>
      </c>
      <c r="B783" s="189" t="s">
        <v>1702</v>
      </c>
      <c r="C783" s="195" t="s">
        <v>1703</v>
      </c>
      <c r="D783" s="193" t="n">
        <v>0</v>
      </c>
      <c r="E783" s="196"/>
      <c r="F783" s="192" t="str">
        <f aca="false">IF(D783&lt;&gt;0,IF(E783/D783&gt;=100,"&gt;&gt;100",E783/D783*100),"-")</f>
        <v>-</v>
      </c>
      <c r="G783" s="173"/>
      <c r="H783" s="173"/>
      <c r="I783" s="173"/>
      <c r="J783" s="173"/>
      <c r="K783" s="173"/>
      <c r="L783" s="173"/>
      <c r="M783" s="173"/>
      <c r="N783" s="173"/>
      <c r="O783" s="173"/>
      <c r="P783" s="173"/>
      <c r="Q783" s="173"/>
      <c r="R783" s="173"/>
      <c r="S783" s="173"/>
      <c r="T783" s="173"/>
      <c r="U783" s="173"/>
      <c r="V783" s="173"/>
      <c r="W783" s="173"/>
      <c r="X783" s="173"/>
      <c r="Y783" s="173"/>
      <c r="Z783" s="173"/>
    </row>
    <row r="784" customFormat="false" ht="12.75" hidden="false" customHeight="true" outlineLevel="0" collapsed="false">
      <c r="A784" s="188" t="n">
        <v>36318</v>
      </c>
      <c r="B784" s="189" t="s">
        <v>1704</v>
      </c>
      <c r="C784" s="195" t="s">
        <v>1705</v>
      </c>
      <c r="D784" s="193" t="n">
        <v>0</v>
      </c>
      <c r="E784" s="196"/>
      <c r="F784" s="192" t="str">
        <f aca="false">IF(D784&lt;&gt;0,IF(E784/D784&gt;=100,"&gt;&gt;100",E784/D784*100),"-")</f>
        <v>-</v>
      </c>
      <c r="G784" s="173"/>
      <c r="H784" s="173"/>
      <c r="I784" s="173"/>
      <c r="J784" s="173"/>
      <c r="K784" s="173"/>
      <c r="L784" s="173"/>
      <c r="M784" s="173"/>
      <c r="N784" s="173"/>
      <c r="O784" s="173"/>
      <c r="P784" s="173"/>
      <c r="Q784" s="173"/>
      <c r="R784" s="173"/>
      <c r="S784" s="173"/>
      <c r="T784" s="173"/>
      <c r="U784" s="173"/>
      <c r="V784" s="173"/>
      <c r="W784" s="173"/>
      <c r="X784" s="173"/>
      <c r="Y784" s="173"/>
      <c r="Z784" s="173"/>
    </row>
    <row r="785" customFormat="false" ht="12" hidden="false" customHeight="true" outlineLevel="0" collapsed="false">
      <c r="A785" s="188" t="n">
        <v>36319</v>
      </c>
      <c r="B785" s="194" t="s">
        <v>1706</v>
      </c>
      <c r="C785" s="195" t="s">
        <v>1707</v>
      </c>
      <c r="D785" s="193" t="n">
        <v>0</v>
      </c>
      <c r="E785" s="196"/>
      <c r="F785" s="192" t="str">
        <f aca="false">IF(D785&lt;&gt;0,IF(E785/D785&gt;=100,"&gt;&gt;100",E785/D785*100),"-")</f>
        <v>-</v>
      </c>
      <c r="G785" s="173"/>
      <c r="H785" s="173"/>
      <c r="I785" s="173"/>
      <c r="J785" s="173"/>
      <c r="K785" s="173"/>
      <c r="L785" s="173"/>
      <c r="M785" s="173"/>
      <c r="N785" s="173"/>
      <c r="O785" s="173"/>
      <c r="P785" s="173"/>
      <c r="Q785" s="173"/>
      <c r="R785" s="173"/>
      <c r="S785" s="173"/>
      <c r="T785" s="173"/>
      <c r="U785" s="173"/>
      <c r="V785" s="173"/>
      <c r="W785" s="173"/>
      <c r="X785" s="173"/>
      <c r="Y785" s="173"/>
      <c r="Z785" s="173"/>
    </row>
    <row r="786" customFormat="false" ht="12" hidden="false" customHeight="true" outlineLevel="0" collapsed="false">
      <c r="A786" s="188" t="n">
        <v>36323</v>
      </c>
      <c r="B786" s="189" t="s">
        <v>1708</v>
      </c>
      <c r="C786" s="195" t="s">
        <v>1709</v>
      </c>
      <c r="D786" s="193" t="n">
        <v>0</v>
      </c>
      <c r="E786" s="196"/>
      <c r="F786" s="192" t="str">
        <f aca="false">IF(D786&lt;&gt;0,IF(E786/D786&gt;=100,"&gt;&gt;100",E786/D786*100),"-")</f>
        <v>-</v>
      </c>
      <c r="G786" s="173"/>
      <c r="H786" s="173"/>
      <c r="I786" s="173"/>
      <c r="J786" s="173"/>
      <c r="K786" s="173"/>
      <c r="L786" s="173"/>
      <c r="M786" s="173"/>
      <c r="N786" s="173"/>
      <c r="O786" s="173"/>
      <c r="P786" s="173"/>
      <c r="Q786" s="173"/>
      <c r="R786" s="173"/>
      <c r="S786" s="173"/>
      <c r="T786" s="173"/>
      <c r="U786" s="173"/>
      <c r="V786" s="173"/>
      <c r="W786" s="173"/>
      <c r="X786" s="173"/>
      <c r="Y786" s="173"/>
      <c r="Z786" s="173"/>
    </row>
    <row r="787" customFormat="false" ht="12" hidden="false" customHeight="true" outlineLevel="0" collapsed="false">
      <c r="A787" s="188" t="n">
        <v>36324</v>
      </c>
      <c r="B787" s="189" t="s">
        <v>1710</v>
      </c>
      <c r="C787" s="195" t="s">
        <v>1711</v>
      </c>
      <c r="D787" s="193" t="n">
        <v>0</v>
      </c>
      <c r="E787" s="196"/>
      <c r="F787" s="192" t="str">
        <f aca="false">IF(D787&lt;&gt;0,IF(E787/D787&gt;=100,"&gt;&gt;100",E787/D787*100),"-")</f>
        <v>-</v>
      </c>
      <c r="G787" s="173"/>
      <c r="H787" s="173"/>
      <c r="I787" s="173"/>
      <c r="J787" s="173"/>
      <c r="K787" s="173"/>
      <c r="L787" s="173"/>
      <c r="M787" s="173"/>
      <c r="N787" s="173"/>
      <c r="O787" s="173"/>
      <c r="P787" s="173"/>
      <c r="Q787" s="173"/>
      <c r="R787" s="173"/>
      <c r="S787" s="173"/>
      <c r="T787" s="173"/>
      <c r="U787" s="173"/>
      <c r="V787" s="173"/>
      <c r="W787" s="173"/>
      <c r="X787" s="173"/>
      <c r="Y787" s="173"/>
      <c r="Z787" s="173"/>
    </row>
    <row r="788" customFormat="false" ht="12" hidden="false" customHeight="true" outlineLevel="0" collapsed="false">
      <c r="A788" s="188" t="n">
        <v>36325</v>
      </c>
      <c r="B788" s="189" t="s">
        <v>1712</v>
      </c>
      <c r="C788" s="195" t="s">
        <v>1713</v>
      </c>
      <c r="D788" s="193" t="n">
        <v>0</v>
      </c>
      <c r="E788" s="196"/>
      <c r="F788" s="192" t="str">
        <f aca="false">IF(D788&lt;&gt;0,IF(E788/D788&gt;=100,"&gt;&gt;100",E788/D788*100),"-")</f>
        <v>-</v>
      </c>
      <c r="G788" s="173"/>
      <c r="H788" s="173"/>
      <c r="I788" s="173"/>
      <c r="J788" s="173"/>
      <c r="K788" s="173"/>
      <c r="L788" s="173"/>
      <c r="M788" s="173"/>
      <c r="N788" s="173"/>
      <c r="O788" s="173"/>
      <c r="P788" s="173"/>
      <c r="Q788" s="173"/>
      <c r="R788" s="173"/>
      <c r="S788" s="173"/>
      <c r="T788" s="173"/>
      <c r="U788" s="173"/>
      <c r="V788" s="173"/>
      <c r="W788" s="173"/>
      <c r="X788" s="173"/>
      <c r="Y788" s="173"/>
      <c r="Z788" s="173"/>
    </row>
    <row r="789" customFormat="false" ht="12" hidden="false" customHeight="true" outlineLevel="0" collapsed="false">
      <c r="A789" s="188" t="n">
        <v>36326</v>
      </c>
      <c r="B789" s="189" t="s">
        <v>1714</v>
      </c>
      <c r="C789" s="195" t="s">
        <v>1715</v>
      </c>
      <c r="D789" s="193" t="n">
        <v>0</v>
      </c>
      <c r="E789" s="196"/>
      <c r="F789" s="192" t="str">
        <f aca="false">IF(D789&lt;&gt;0,IF(E789/D789&gt;=100,"&gt;&gt;100",E789/D789*100),"-")</f>
        <v>-</v>
      </c>
      <c r="G789" s="173"/>
      <c r="H789" s="173"/>
      <c r="I789" s="173"/>
      <c r="J789" s="173"/>
      <c r="K789" s="173"/>
      <c r="L789" s="173"/>
      <c r="M789" s="173"/>
      <c r="N789" s="173"/>
      <c r="O789" s="173"/>
      <c r="P789" s="173"/>
      <c r="Q789" s="173"/>
      <c r="R789" s="173"/>
      <c r="S789" s="173"/>
      <c r="T789" s="173"/>
      <c r="U789" s="173"/>
      <c r="V789" s="173"/>
      <c r="W789" s="173"/>
      <c r="X789" s="173"/>
      <c r="Y789" s="173"/>
      <c r="Z789" s="173"/>
    </row>
    <row r="790" customFormat="false" ht="12" hidden="false" customHeight="true" outlineLevel="0" collapsed="false">
      <c r="A790" s="188" t="n">
        <v>36327</v>
      </c>
      <c r="B790" s="189" t="s">
        <v>1716</v>
      </c>
      <c r="C790" s="195" t="s">
        <v>1717</v>
      </c>
      <c r="D790" s="193" t="n">
        <v>0</v>
      </c>
      <c r="E790" s="196"/>
      <c r="F790" s="192" t="str">
        <f aca="false">IF(D790&lt;&gt;0,IF(E790/D790&gt;=100,"&gt;&gt;100",E790/D790*100),"-")</f>
        <v>-</v>
      </c>
      <c r="G790" s="173"/>
      <c r="H790" s="173"/>
      <c r="I790" s="173"/>
      <c r="J790" s="173"/>
      <c r="K790" s="173"/>
      <c r="L790" s="173"/>
      <c r="M790" s="173"/>
      <c r="N790" s="173"/>
      <c r="O790" s="173"/>
      <c r="P790" s="173"/>
      <c r="Q790" s="173"/>
      <c r="R790" s="173"/>
      <c r="S790" s="173"/>
      <c r="T790" s="173"/>
      <c r="U790" s="173"/>
      <c r="V790" s="173"/>
      <c r="W790" s="173"/>
      <c r="X790" s="173"/>
      <c r="Y790" s="173"/>
      <c r="Z790" s="173"/>
    </row>
    <row r="791" customFormat="false" ht="12" hidden="false" customHeight="true" outlineLevel="0" collapsed="false">
      <c r="A791" s="188" t="n">
        <v>36328</v>
      </c>
      <c r="B791" s="189" t="s">
        <v>1718</v>
      </c>
      <c r="C791" s="195" t="s">
        <v>1719</v>
      </c>
      <c r="D791" s="193" t="n">
        <v>0</v>
      </c>
      <c r="E791" s="196"/>
      <c r="F791" s="192" t="str">
        <f aca="false">IF(D791&lt;&gt;0,IF(E791/D791&gt;=100,"&gt;&gt;100",E791/D791*100),"-")</f>
        <v>-</v>
      </c>
      <c r="G791" s="173"/>
      <c r="H791" s="173"/>
      <c r="I791" s="173"/>
      <c r="J791" s="173"/>
      <c r="K791" s="173"/>
      <c r="L791" s="173"/>
      <c r="M791" s="173"/>
      <c r="N791" s="173"/>
      <c r="O791" s="173"/>
      <c r="P791" s="173"/>
      <c r="Q791" s="173"/>
      <c r="R791" s="173"/>
      <c r="S791" s="173"/>
      <c r="T791" s="173"/>
      <c r="U791" s="173"/>
      <c r="V791" s="173"/>
      <c r="W791" s="173"/>
      <c r="X791" s="173"/>
      <c r="Y791" s="173"/>
      <c r="Z791" s="173"/>
    </row>
    <row r="792" customFormat="false" ht="12" hidden="false" customHeight="true" outlineLevel="0" collapsed="false">
      <c r="A792" s="188" t="n">
        <v>36329</v>
      </c>
      <c r="B792" s="194" t="s">
        <v>1720</v>
      </c>
      <c r="C792" s="195" t="s">
        <v>1721</v>
      </c>
      <c r="D792" s="193" t="n">
        <v>0</v>
      </c>
      <c r="E792" s="196"/>
      <c r="F792" s="192" t="str">
        <f aca="false">IF(D792&lt;&gt;0,IF(E792/D792&gt;=100,"&gt;&gt;100",E792/D792*100),"-")</f>
        <v>-</v>
      </c>
      <c r="G792" s="173"/>
      <c r="H792" s="173"/>
      <c r="I792" s="173"/>
      <c r="J792" s="173"/>
      <c r="K792" s="173"/>
      <c r="L792" s="173"/>
      <c r="M792" s="173"/>
      <c r="N792" s="173"/>
      <c r="O792" s="173"/>
      <c r="P792" s="173"/>
      <c r="Q792" s="173"/>
      <c r="R792" s="173"/>
      <c r="S792" s="173"/>
      <c r="T792" s="173"/>
      <c r="U792" s="173"/>
      <c r="V792" s="173"/>
      <c r="W792" s="173"/>
      <c r="X792" s="173"/>
      <c r="Y792" s="173"/>
      <c r="Z792" s="173"/>
    </row>
    <row r="793" customFormat="false" ht="12" hidden="false" customHeight="true" outlineLevel="0" collapsed="false">
      <c r="A793" s="188" t="s">
        <v>1722</v>
      </c>
      <c r="B793" s="194" t="s">
        <v>1723</v>
      </c>
      <c r="C793" s="195" t="s">
        <v>1722</v>
      </c>
      <c r="D793" s="193" t="n">
        <v>0</v>
      </c>
      <c r="E793" s="196"/>
      <c r="F793" s="192" t="str">
        <f aca="false">IF(D793&lt;&gt;0,IF(E793/D793&gt;=100,"&gt;&gt;100",E793/D793*100),"-")</f>
        <v>-</v>
      </c>
      <c r="G793" s="173"/>
      <c r="H793" s="173"/>
      <c r="I793" s="173"/>
      <c r="J793" s="173"/>
      <c r="K793" s="173"/>
      <c r="L793" s="173"/>
      <c r="M793" s="173"/>
      <c r="N793" s="173"/>
      <c r="O793" s="173"/>
      <c r="P793" s="173"/>
      <c r="Q793" s="173"/>
      <c r="R793" s="173"/>
      <c r="S793" s="173"/>
      <c r="T793" s="173"/>
      <c r="U793" s="173"/>
      <c r="V793" s="173"/>
      <c r="W793" s="173"/>
      <c r="X793" s="173"/>
      <c r="Y793" s="173"/>
      <c r="Z793" s="173"/>
    </row>
    <row r="794" customFormat="false" ht="12.75" hidden="false" customHeight="true" outlineLevel="0" collapsed="false">
      <c r="A794" s="188" t="s">
        <v>1724</v>
      </c>
      <c r="B794" s="194" t="s">
        <v>1725</v>
      </c>
      <c r="C794" s="195" t="s">
        <v>1724</v>
      </c>
      <c r="D794" s="193" t="n">
        <v>0</v>
      </c>
      <c r="E794" s="196"/>
      <c r="F794" s="192" t="str">
        <f aca="false">IF(D794&lt;&gt;0,IF(E794/D794&gt;=100,"&gt;&gt;100",E794/D794*100),"-")</f>
        <v>-</v>
      </c>
      <c r="G794" s="173"/>
      <c r="H794" s="173"/>
      <c r="I794" s="173"/>
      <c r="J794" s="173"/>
      <c r="K794" s="173"/>
      <c r="L794" s="173"/>
      <c r="M794" s="173"/>
      <c r="N794" s="173"/>
      <c r="O794" s="173"/>
      <c r="P794" s="173"/>
      <c r="Q794" s="173"/>
      <c r="R794" s="173"/>
      <c r="S794" s="173"/>
      <c r="T794" s="173"/>
      <c r="U794" s="173"/>
      <c r="V794" s="173"/>
      <c r="W794" s="173"/>
      <c r="X794" s="173"/>
      <c r="Y794" s="173"/>
      <c r="Z794" s="173"/>
    </row>
    <row r="795" customFormat="false" ht="12.75" hidden="false" customHeight="true" outlineLevel="0" collapsed="false">
      <c r="A795" s="188" t="s">
        <v>1726</v>
      </c>
      <c r="B795" s="194" t="s">
        <v>1727</v>
      </c>
      <c r="C795" s="195" t="s">
        <v>1726</v>
      </c>
      <c r="D795" s="193" t="n">
        <v>0</v>
      </c>
      <c r="E795" s="196"/>
      <c r="F795" s="192" t="str">
        <f aca="false">IF(D795&lt;&gt;0,IF(E795/D795&gt;=100,"&gt;&gt;100",E795/D795*100),"-")</f>
        <v>-</v>
      </c>
      <c r="G795" s="173"/>
      <c r="H795" s="173"/>
      <c r="I795" s="173"/>
      <c r="J795" s="173"/>
      <c r="K795" s="173"/>
      <c r="L795" s="173"/>
      <c r="M795" s="173"/>
      <c r="N795" s="173"/>
      <c r="O795" s="173"/>
      <c r="P795" s="173"/>
      <c r="Q795" s="173"/>
      <c r="R795" s="173"/>
      <c r="S795" s="173"/>
      <c r="T795" s="173"/>
      <c r="U795" s="173"/>
      <c r="V795" s="173"/>
      <c r="W795" s="173"/>
      <c r="X795" s="173"/>
      <c r="Y795" s="173"/>
      <c r="Z795" s="173"/>
    </row>
    <row r="796" customFormat="false" ht="12.75" hidden="false" customHeight="true" outlineLevel="0" collapsed="false">
      <c r="A796" s="188" t="s">
        <v>1728</v>
      </c>
      <c r="B796" s="194" t="s">
        <v>1729</v>
      </c>
      <c r="C796" s="195" t="s">
        <v>1728</v>
      </c>
      <c r="D796" s="193" t="n">
        <v>0</v>
      </c>
      <c r="E796" s="196"/>
      <c r="F796" s="192" t="str">
        <f aca="false">IF(D796&lt;&gt;0,IF(E796/D796&gt;=100,"&gt;&gt;100",E796/D796*100),"-")</f>
        <v>-</v>
      </c>
      <c r="G796" s="173"/>
      <c r="H796" s="173"/>
      <c r="I796" s="173"/>
      <c r="J796" s="173"/>
      <c r="K796" s="173"/>
      <c r="L796" s="173"/>
      <c r="M796" s="173"/>
      <c r="N796" s="173"/>
      <c r="O796" s="173"/>
      <c r="P796" s="173"/>
      <c r="Q796" s="173"/>
      <c r="R796" s="173"/>
      <c r="S796" s="173"/>
      <c r="T796" s="173"/>
      <c r="U796" s="173"/>
      <c r="V796" s="173"/>
      <c r="W796" s="173"/>
      <c r="X796" s="173"/>
      <c r="Y796" s="173"/>
      <c r="Z796" s="173"/>
    </row>
    <row r="797" customFormat="false" ht="12" hidden="false" customHeight="true" outlineLevel="0" collapsed="false">
      <c r="A797" s="188" t="s">
        <v>1730</v>
      </c>
      <c r="B797" s="194" t="s">
        <v>1731</v>
      </c>
      <c r="C797" s="195" t="s">
        <v>1730</v>
      </c>
      <c r="D797" s="193" t="n">
        <v>0</v>
      </c>
      <c r="E797" s="196"/>
      <c r="F797" s="192" t="str">
        <f aca="false">IF(D797&lt;&gt;0,IF(E797/D797&gt;=100,"&gt;&gt;100",E797/D797*100),"-")</f>
        <v>-</v>
      </c>
      <c r="G797" s="173"/>
      <c r="H797" s="173"/>
      <c r="I797" s="173"/>
      <c r="J797" s="173"/>
      <c r="K797" s="173"/>
      <c r="L797" s="173"/>
      <c r="M797" s="173"/>
      <c r="N797" s="173"/>
      <c r="O797" s="173"/>
      <c r="P797" s="173"/>
      <c r="Q797" s="173"/>
      <c r="R797" s="173"/>
      <c r="S797" s="173"/>
      <c r="T797" s="173"/>
      <c r="U797" s="173"/>
      <c r="V797" s="173"/>
      <c r="W797" s="173"/>
      <c r="X797" s="173"/>
      <c r="Y797" s="173"/>
      <c r="Z797" s="173"/>
    </row>
    <row r="798" customFormat="false" ht="12" hidden="false" customHeight="true" outlineLevel="0" collapsed="false">
      <c r="A798" s="188" t="s">
        <v>1732</v>
      </c>
      <c r="B798" s="194" t="s">
        <v>1733</v>
      </c>
      <c r="C798" s="195" t="s">
        <v>1732</v>
      </c>
      <c r="D798" s="193" t="n">
        <v>0</v>
      </c>
      <c r="E798" s="196"/>
      <c r="F798" s="192" t="str">
        <f aca="false">IF(D798&lt;&gt;0,IF(E798/D798&gt;=100,"&gt;&gt;100",E798/D798*100),"-")</f>
        <v>-</v>
      </c>
      <c r="G798" s="173"/>
      <c r="H798" s="173"/>
      <c r="I798" s="173"/>
      <c r="J798" s="173"/>
      <c r="K798" s="173"/>
      <c r="L798" s="173"/>
      <c r="M798" s="173"/>
      <c r="N798" s="173"/>
      <c r="O798" s="173"/>
      <c r="P798" s="173"/>
      <c r="Q798" s="173"/>
      <c r="R798" s="173"/>
      <c r="S798" s="173"/>
      <c r="T798" s="173"/>
      <c r="U798" s="173"/>
      <c r="V798" s="173"/>
      <c r="W798" s="173"/>
      <c r="X798" s="173"/>
      <c r="Y798" s="173"/>
      <c r="Z798" s="173"/>
    </row>
    <row r="799" customFormat="false" ht="12" hidden="false" customHeight="true" outlineLevel="0" collapsed="false">
      <c r="A799" s="188" t="s">
        <v>1734</v>
      </c>
      <c r="B799" s="194" t="s">
        <v>1735</v>
      </c>
      <c r="C799" s="195" t="s">
        <v>1734</v>
      </c>
      <c r="D799" s="193" t="n">
        <v>0</v>
      </c>
      <c r="E799" s="196"/>
      <c r="F799" s="192" t="str">
        <f aca="false">IF(D799&lt;&gt;0,IF(E799/D799&gt;=100,"&gt;&gt;100",E799/D799*100),"-")</f>
        <v>-</v>
      </c>
      <c r="G799" s="173"/>
      <c r="H799" s="173"/>
      <c r="I799" s="173"/>
      <c r="J799" s="173"/>
      <c r="K799" s="173"/>
      <c r="L799" s="173"/>
      <c r="M799" s="173"/>
      <c r="N799" s="173"/>
      <c r="O799" s="173"/>
      <c r="P799" s="173"/>
      <c r="Q799" s="173"/>
      <c r="R799" s="173"/>
      <c r="S799" s="173"/>
      <c r="T799" s="173"/>
      <c r="U799" s="173"/>
      <c r="V799" s="173"/>
      <c r="W799" s="173"/>
      <c r="X799" s="173"/>
      <c r="Y799" s="173"/>
      <c r="Z799" s="173"/>
    </row>
    <row r="800" customFormat="false" ht="12" hidden="false" customHeight="true" outlineLevel="0" collapsed="false">
      <c r="A800" s="188" t="s">
        <v>1736</v>
      </c>
      <c r="B800" s="194" t="s">
        <v>1737</v>
      </c>
      <c r="C800" s="195" t="s">
        <v>1736</v>
      </c>
      <c r="D800" s="193" t="n">
        <v>0</v>
      </c>
      <c r="E800" s="196"/>
      <c r="F800" s="192" t="str">
        <f aca="false">IF(D800&lt;&gt;0,IF(E800/D800&gt;=100,"&gt;&gt;100",E800/D800*100),"-")</f>
        <v>-</v>
      </c>
      <c r="G800" s="173"/>
      <c r="H800" s="173"/>
      <c r="I800" s="173"/>
      <c r="J800" s="173"/>
      <c r="K800" s="173"/>
      <c r="L800" s="173"/>
      <c r="M800" s="173"/>
      <c r="N800" s="173"/>
      <c r="O800" s="173"/>
      <c r="P800" s="173"/>
      <c r="Q800" s="173"/>
      <c r="R800" s="173"/>
      <c r="S800" s="173"/>
      <c r="T800" s="173"/>
      <c r="U800" s="173"/>
      <c r="V800" s="173"/>
      <c r="W800" s="173"/>
      <c r="X800" s="173"/>
      <c r="Y800" s="173"/>
      <c r="Z800" s="173"/>
    </row>
    <row r="801" customFormat="false" ht="12" hidden="false" customHeight="true" outlineLevel="0" collapsed="false">
      <c r="A801" s="188" t="s">
        <v>1738</v>
      </c>
      <c r="B801" s="194" t="s">
        <v>1739</v>
      </c>
      <c r="C801" s="190" t="s">
        <v>1738</v>
      </c>
      <c r="D801" s="193" t="n">
        <v>0</v>
      </c>
      <c r="E801" s="196"/>
      <c r="F801" s="192" t="str">
        <f aca="false">IF(D801&lt;&gt;0,IF(E801/D801&gt;=100,"&gt;&gt;100",E801/D801*100),"-")</f>
        <v>-</v>
      </c>
      <c r="G801" s="173"/>
      <c r="H801" s="173"/>
      <c r="I801" s="173"/>
      <c r="J801" s="173"/>
      <c r="K801" s="173"/>
      <c r="L801" s="173"/>
      <c r="M801" s="173"/>
      <c r="N801" s="173"/>
      <c r="O801" s="173"/>
      <c r="P801" s="173"/>
      <c r="Q801" s="173"/>
      <c r="R801" s="173"/>
      <c r="S801" s="173"/>
      <c r="T801" s="173"/>
      <c r="U801" s="173"/>
      <c r="V801" s="173"/>
      <c r="W801" s="173"/>
      <c r="X801" s="173"/>
      <c r="Y801" s="173"/>
      <c r="Z801" s="173"/>
    </row>
    <row r="802" customFormat="false" ht="12" hidden="false" customHeight="true" outlineLevel="0" collapsed="false">
      <c r="A802" s="188" t="s">
        <v>1740</v>
      </c>
      <c r="B802" s="194" t="s">
        <v>1741</v>
      </c>
      <c r="C802" s="190" t="s">
        <v>1740</v>
      </c>
      <c r="D802" s="193" t="n">
        <v>0</v>
      </c>
      <c r="E802" s="196"/>
      <c r="F802" s="192" t="str">
        <f aca="false">IF(D802&lt;&gt;0,IF(E802/D802&gt;=100,"&gt;&gt;100",E802/D802*100),"-")</f>
        <v>-</v>
      </c>
      <c r="G802" s="173"/>
      <c r="H802" s="173"/>
      <c r="I802" s="173"/>
      <c r="J802" s="173"/>
      <c r="K802" s="173"/>
      <c r="L802" s="173"/>
      <c r="M802" s="173"/>
      <c r="N802" s="173"/>
      <c r="O802" s="173"/>
      <c r="P802" s="173"/>
      <c r="Q802" s="173"/>
      <c r="R802" s="173"/>
      <c r="S802" s="173"/>
      <c r="T802" s="173"/>
      <c r="U802" s="173"/>
      <c r="V802" s="173"/>
      <c r="W802" s="173"/>
      <c r="X802" s="173"/>
      <c r="Y802" s="173"/>
      <c r="Z802" s="173"/>
    </row>
    <row r="803" customFormat="false" ht="12" hidden="false" customHeight="true" outlineLevel="0" collapsed="false">
      <c r="A803" s="188" t="s">
        <v>1742</v>
      </c>
      <c r="B803" s="194" t="s">
        <v>1743</v>
      </c>
      <c r="C803" s="190" t="s">
        <v>1742</v>
      </c>
      <c r="D803" s="193" t="n">
        <v>0</v>
      </c>
      <c r="E803" s="196"/>
      <c r="F803" s="192" t="str">
        <f aca="false">IF(D803&lt;&gt;0,IF(E803/D803&gt;=100,"&gt;&gt;100",E803/D803*100),"-")</f>
        <v>-</v>
      </c>
      <c r="G803" s="173"/>
      <c r="H803" s="173"/>
      <c r="I803" s="173"/>
      <c r="J803" s="173"/>
      <c r="K803" s="173"/>
      <c r="L803" s="173"/>
      <c r="M803" s="173"/>
      <c r="N803" s="173"/>
      <c r="O803" s="173"/>
      <c r="P803" s="173"/>
      <c r="Q803" s="173"/>
      <c r="R803" s="173"/>
      <c r="S803" s="173"/>
      <c r="T803" s="173"/>
      <c r="U803" s="173"/>
      <c r="V803" s="173"/>
      <c r="W803" s="173"/>
      <c r="X803" s="173"/>
      <c r="Y803" s="173"/>
      <c r="Z803" s="173"/>
    </row>
    <row r="804" customFormat="false" ht="12.75" hidden="false" customHeight="true" outlineLevel="0" collapsed="false">
      <c r="A804" s="188" t="s">
        <v>1744</v>
      </c>
      <c r="B804" s="194" t="s">
        <v>1745</v>
      </c>
      <c r="C804" s="195" t="s">
        <v>1744</v>
      </c>
      <c r="D804" s="193" t="n">
        <v>0</v>
      </c>
      <c r="E804" s="196"/>
      <c r="F804" s="192" t="str">
        <f aca="false">IF(D804&lt;&gt;0,IF(E804/D804&gt;=100,"&gt;&gt;100",E804/D804*100),"-")</f>
        <v>-</v>
      </c>
      <c r="G804" s="173"/>
      <c r="H804" s="173"/>
      <c r="I804" s="173"/>
      <c r="J804" s="173"/>
      <c r="K804" s="173"/>
      <c r="L804" s="173"/>
      <c r="M804" s="173"/>
      <c r="N804" s="173"/>
      <c r="O804" s="173"/>
      <c r="P804" s="173"/>
      <c r="Q804" s="173"/>
      <c r="R804" s="173"/>
      <c r="S804" s="173"/>
      <c r="T804" s="173"/>
      <c r="U804" s="173"/>
      <c r="V804" s="173"/>
      <c r="W804" s="173"/>
      <c r="X804" s="173"/>
      <c r="Y804" s="173"/>
      <c r="Z804" s="173"/>
    </row>
    <row r="805" customFormat="false" ht="12.75" hidden="false" customHeight="true" outlineLevel="0" collapsed="false">
      <c r="A805" s="188" t="s">
        <v>1746</v>
      </c>
      <c r="B805" s="194" t="s">
        <v>1747</v>
      </c>
      <c r="C805" s="195" t="s">
        <v>1746</v>
      </c>
      <c r="D805" s="193" t="n">
        <v>0</v>
      </c>
      <c r="E805" s="196"/>
      <c r="F805" s="192" t="str">
        <f aca="false">IF(D805&lt;&gt;0,IF(E805/D805&gt;=100,"&gt;&gt;100",E805/D805*100),"-")</f>
        <v>-</v>
      </c>
      <c r="G805" s="173"/>
      <c r="H805" s="173"/>
      <c r="I805" s="173"/>
      <c r="J805" s="173"/>
      <c r="K805" s="173"/>
      <c r="L805" s="173"/>
      <c r="M805" s="173"/>
      <c r="N805" s="173"/>
      <c r="O805" s="173"/>
      <c r="P805" s="173"/>
      <c r="Q805" s="173"/>
      <c r="R805" s="173"/>
      <c r="S805" s="173"/>
      <c r="T805" s="173"/>
      <c r="U805" s="173"/>
      <c r="V805" s="173"/>
      <c r="W805" s="173"/>
      <c r="X805" s="173"/>
      <c r="Y805" s="173"/>
      <c r="Z805" s="173"/>
    </row>
    <row r="806" customFormat="false" ht="12" hidden="false" customHeight="true" outlineLevel="0" collapsed="false">
      <c r="A806" s="188" t="n">
        <v>36511</v>
      </c>
      <c r="B806" s="194" t="s">
        <v>1748</v>
      </c>
      <c r="C806" s="195" t="n">
        <v>36511</v>
      </c>
      <c r="D806" s="196"/>
      <c r="E806" s="196"/>
      <c r="F806" s="192" t="str">
        <f aca="false">IF(D806&lt;&gt;0,IF(E806/D806&gt;=100,"&gt;&gt;100",E806/D806*100),"-")</f>
        <v>-</v>
      </c>
      <c r="G806" s="173"/>
      <c r="H806" s="173"/>
      <c r="I806" s="173"/>
      <c r="J806" s="173"/>
      <c r="K806" s="173"/>
      <c r="L806" s="173"/>
      <c r="M806" s="173"/>
      <c r="N806" s="173"/>
      <c r="O806" s="173"/>
      <c r="P806" s="173"/>
      <c r="Q806" s="173"/>
      <c r="R806" s="173"/>
      <c r="S806" s="173"/>
      <c r="T806" s="173"/>
      <c r="U806" s="173"/>
      <c r="V806" s="173"/>
      <c r="W806" s="173"/>
      <c r="X806" s="173"/>
      <c r="Y806" s="173"/>
      <c r="Z806" s="173"/>
    </row>
    <row r="807" customFormat="false" ht="12" hidden="false" customHeight="true" outlineLevel="0" collapsed="false">
      <c r="A807" s="188" t="s">
        <v>1749</v>
      </c>
      <c r="B807" s="194" t="s">
        <v>1750</v>
      </c>
      <c r="C807" s="195" t="s">
        <v>1749</v>
      </c>
      <c r="D807" s="196"/>
      <c r="E807" s="196"/>
      <c r="F807" s="192" t="str">
        <f aca="false">IF(D807&lt;&gt;0,IF(E807/D807&gt;=100,"&gt;&gt;100",E807/D807*100),"-")</f>
        <v>-</v>
      </c>
      <c r="G807" s="173"/>
      <c r="H807" s="173"/>
      <c r="I807" s="173"/>
      <c r="J807" s="173"/>
      <c r="K807" s="173"/>
      <c r="L807" s="173"/>
      <c r="M807" s="173"/>
      <c r="N807" s="173"/>
      <c r="O807" s="173"/>
      <c r="P807" s="173"/>
      <c r="Q807" s="173"/>
      <c r="R807" s="173"/>
      <c r="S807" s="173"/>
      <c r="T807" s="173"/>
      <c r="U807" s="173"/>
      <c r="V807" s="173"/>
      <c r="W807" s="173"/>
      <c r="X807" s="173"/>
      <c r="Y807" s="173"/>
      <c r="Z807" s="173"/>
    </row>
    <row r="808" customFormat="false" ht="12.75" hidden="false" customHeight="true" outlineLevel="0" collapsed="false">
      <c r="A808" s="188" t="s">
        <v>1751</v>
      </c>
      <c r="B808" s="194" t="s">
        <v>1752</v>
      </c>
      <c r="C808" s="195" t="s">
        <v>1751</v>
      </c>
      <c r="D808" s="196"/>
      <c r="E808" s="196"/>
      <c r="F808" s="192" t="str">
        <f aca="false">IF(D808&lt;&gt;0,IF(E808/D808&gt;=100,"&gt;&gt;100",E808/D808*100),"-")</f>
        <v>-</v>
      </c>
      <c r="G808" s="173"/>
      <c r="H808" s="173"/>
      <c r="I808" s="173"/>
      <c r="J808" s="173"/>
      <c r="K808" s="173"/>
      <c r="L808" s="173"/>
      <c r="M808" s="173"/>
      <c r="N808" s="173"/>
      <c r="O808" s="173"/>
      <c r="P808" s="173"/>
      <c r="Q808" s="173"/>
      <c r="R808" s="173"/>
      <c r="S808" s="173"/>
      <c r="T808" s="173"/>
      <c r="U808" s="173"/>
      <c r="V808" s="173"/>
      <c r="W808" s="173"/>
      <c r="X808" s="173"/>
      <c r="Y808" s="173"/>
      <c r="Z808" s="173"/>
    </row>
    <row r="809" customFormat="false" ht="12.75" hidden="false" customHeight="true" outlineLevel="0" collapsed="false">
      <c r="A809" s="188" t="s">
        <v>1753</v>
      </c>
      <c r="B809" s="194" t="s">
        <v>1754</v>
      </c>
      <c r="C809" s="195" t="s">
        <v>1753</v>
      </c>
      <c r="D809" s="196"/>
      <c r="E809" s="196"/>
      <c r="F809" s="192" t="str">
        <f aca="false">IF(D809&lt;&gt;0,IF(E809/D809&gt;=100,"&gt;&gt;100",E809/D809*100),"-")</f>
        <v>-</v>
      </c>
      <c r="G809" s="173"/>
      <c r="H809" s="173"/>
      <c r="I809" s="173"/>
      <c r="J809" s="173"/>
      <c r="K809" s="173"/>
      <c r="L809" s="173"/>
      <c r="M809" s="173"/>
      <c r="N809" s="173"/>
      <c r="O809" s="173"/>
      <c r="P809" s="173"/>
      <c r="Q809" s="173"/>
      <c r="R809" s="173"/>
      <c r="S809" s="173"/>
      <c r="T809" s="173"/>
      <c r="U809" s="173"/>
      <c r="V809" s="173"/>
      <c r="W809" s="173"/>
      <c r="X809" s="173"/>
      <c r="Y809" s="173"/>
      <c r="Z809" s="173"/>
    </row>
    <row r="810" customFormat="false" ht="12.75" hidden="false" customHeight="true" outlineLevel="0" collapsed="false">
      <c r="A810" s="188" t="s">
        <v>1755</v>
      </c>
      <c r="B810" s="194" t="s">
        <v>1756</v>
      </c>
      <c r="C810" s="195" t="s">
        <v>1755</v>
      </c>
      <c r="D810" s="196"/>
      <c r="E810" s="196"/>
      <c r="F810" s="192" t="str">
        <f aca="false">IF(D810&lt;&gt;0,IF(E810/D810&gt;=100,"&gt;&gt;100",E810/D810*100),"-")</f>
        <v>-</v>
      </c>
      <c r="G810" s="173"/>
      <c r="H810" s="173"/>
      <c r="I810" s="173"/>
      <c r="J810" s="173"/>
      <c r="K810" s="173"/>
      <c r="L810" s="173"/>
      <c r="M810" s="173"/>
      <c r="N810" s="173"/>
      <c r="O810" s="173"/>
      <c r="P810" s="173"/>
      <c r="Q810" s="173"/>
      <c r="R810" s="173"/>
      <c r="S810" s="173"/>
      <c r="T810" s="173"/>
      <c r="U810" s="173"/>
      <c r="V810" s="173"/>
      <c r="W810" s="173"/>
      <c r="X810" s="173"/>
      <c r="Y810" s="173"/>
      <c r="Z810" s="173"/>
    </row>
    <row r="811" customFormat="false" ht="12.75" hidden="false" customHeight="true" outlineLevel="0" collapsed="false">
      <c r="A811" s="188" t="s">
        <v>1757</v>
      </c>
      <c r="B811" s="194" t="s">
        <v>1758</v>
      </c>
      <c r="C811" s="195" t="s">
        <v>1757</v>
      </c>
      <c r="D811" s="196"/>
      <c r="E811" s="196"/>
      <c r="F811" s="192" t="str">
        <f aca="false">IF(D811&lt;&gt;0,IF(E811/D811&gt;=100,"&gt;&gt;100",E811/D811*100),"-")</f>
        <v>-</v>
      </c>
      <c r="G811" s="173"/>
      <c r="H811" s="173"/>
      <c r="I811" s="173"/>
      <c r="J811" s="173"/>
      <c r="K811" s="173"/>
      <c r="L811" s="173"/>
      <c r="M811" s="173"/>
      <c r="N811" s="173"/>
      <c r="O811" s="173"/>
      <c r="P811" s="173"/>
      <c r="Q811" s="173"/>
      <c r="R811" s="173"/>
      <c r="S811" s="173"/>
      <c r="T811" s="173"/>
      <c r="U811" s="173"/>
      <c r="V811" s="173"/>
      <c r="W811" s="173"/>
      <c r="X811" s="173"/>
      <c r="Y811" s="173"/>
      <c r="Z811" s="173"/>
    </row>
    <row r="812" customFormat="false" ht="12.75" hidden="false" customHeight="true" outlineLevel="0" collapsed="false">
      <c r="A812" s="188" t="s">
        <v>1759</v>
      </c>
      <c r="B812" s="194" t="s">
        <v>1760</v>
      </c>
      <c r="C812" s="195" t="s">
        <v>1759</v>
      </c>
      <c r="D812" s="196"/>
      <c r="E812" s="196"/>
      <c r="F812" s="192" t="str">
        <f aca="false">IF(D812&lt;&gt;0,IF(E812/D812&gt;=100,"&gt;&gt;100",E812/D812*100),"-")</f>
        <v>-</v>
      </c>
      <c r="G812" s="173"/>
      <c r="H812" s="173"/>
      <c r="I812" s="173"/>
      <c r="J812" s="173"/>
      <c r="K812" s="173"/>
      <c r="L812" s="173"/>
      <c r="M812" s="173"/>
      <c r="N812" s="173"/>
      <c r="O812" s="173"/>
      <c r="P812" s="173"/>
      <c r="Q812" s="173"/>
      <c r="R812" s="173"/>
      <c r="S812" s="173"/>
      <c r="T812" s="173"/>
      <c r="U812" s="173"/>
      <c r="V812" s="173"/>
      <c r="W812" s="173"/>
      <c r="X812" s="173"/>
      <c r="Y812" s="173"/>
      <c r="Z812" s="173"/>
    </row>
    <row r="813" customFormat="false" ht="12.75" hidden="false" customHeight="true" outlineLevel="0" collapsed="false">
      <c r="A813" s="188" t="s">
        <v>1761</v>
      </c>
      <c r="B813" s="194" t="s">
        <v>1762</v>
      </c>
      <c r="C813" s="195" t="s">
        <v>1761</v>
      </c>
      <c r="D813" s="196"/>
      <c r="E813" s="196"/>
      <c r="F813" s="192" t="str">
        <f aca="false">IF(D813&lt;&gt;0,IF(E813/D813&gt;=100,"&gt;&gt;100",E813/D813*100),"-")</f>
        <v>-</v>
      </c>
      <c r="G813" s="173"/>
      <c r="H813" s="173"/>
      <c r="I813" s="173"/>
      <c r="J813" s="173"/>
      <c r="K813" s="173"/>
      <c r="L813" s="173"/>
      <c r="M813" s="173"/>
      <c r="N813" s="173"/>
      <c r="O813" s="173"/>
      <c r="P813" s="173"/>
      <c r="Q813" s="173"/>
      <c r="R813" s="173"/>
      <c r="S813" s="173"/>
      <c r="T813" s="173"/>
      <c r="U813" s="173"/>
      <c r="V813" s="173"/>
      <c r="W813" s="173"/>
      <c r="X813" s="173"/>
      <c r="Y813" s="173"/>
      <c r="Z813" s="173"/>
    </row>
    <row r="814" customFormat="false" ht="12.75" hidden="false" customHeight="true" outlineLevel="0" collapsed="false">
      <c r="A814" s="188" t="s">
        <v>1763</v>
      </c>
      <c r="B814" s="194" t="s">
        <v>1764</v>
      </c>
      <c r="C814" s="195" t="s">
        <v>1763</v>
      </c>
      <c r="D814" s="196"/>
      <c r="E814" s="196"/>
      <c r="F814" s="192" t="str">
        <f aca="false">IF(D814&lt;&gt;0,IF(E814/D814&gt;=100,"&gt;&gt;100",E814/D814*100),"-")</f>
        <v>-</v>
      </c>
      <c r="G814" s="173"/>
      <c r="H814" s="173"/>
      <c r="I814" s="173"/>
      <c r="J814" s="173"/>
      <c r="K814" s="173"/>
      <c r="L814" s="173"/>
      <c r="M814" s="173"/>
      <c r="N814" s="173"/>
      <c r="O814" s="173"/>
      <c r="P814" s="173"/>
      <c r="Q814" s="173"/>
      <c r="R814" s="173"/>
      <c r="S814" s="173"/>
      <c r="T814" s="173"/>
      <c r="U814" s="173"/>
      <c r="V814" s="173"/>
      <c r="W814" s="173"/>
      <c r="X814" s="173"/>
      <c r="Y814" s="173"/>
      <c r="Z814" s="173"/>
    </row>
    <row r="815" customFormat="false" ht="12.75" hidden="false" customHeight="true" outlineLevel="0" collapsed="false">
      <c r="A815" s="188" t="s">
        <v>1765</v>
      </c>
      <c r="B815" s="194" t="s">
        <v>1766</v>
      </c>
      <c r="C815" s="195" t="s">
        <v>1765</v>
      </c>
      <c r="D815" s="193" t="n">
        <v>0</v>
      </c>
      <c r="E815" s="196"/>
      <c r="F815" s="192" t="str">
        <f aca="false">IF(D815&lt;&gt;0,IF(E815/D815&gt;=100,"&gt;&gt;100",E815/D815*100),"-")</f>
        <v>-</v>
      </c>
      <c r="G815" s="173"/>
      <c r="H815" s="173"/>
      <c r="I815" s="173"/>
      <c r="J815" s="173"/>
      <c r="K815" s="173"/>
      <c r="L815" s="173"/>
      <c r="M815" s="173"/>
      <c r="N815" s="173"/>
      <c r="O815" s="173"/>
      <c r="P815" s="173"/>
      <c r="Q815" s="173"/>
      <c r="R815" s="173"/>
      <c r="S815" s="173"/>
      <c r="T815" s="173"/>
      <c r="U815" s="173"/>
      <c r="V815" s="173"/>
      <c r="W815" s="173"/>
      <c r="X815" s="173"/>
      <c r="Y815" s="173"/>
      <c r="Z815" s="173"/>
    </row>
    <row r="816" customFormat="false" ht="12.75" hidden="false" customHeight="true" outlineLevel="0" collapsed="false">
      <c r="A816" s="188" t="s">
        <v>1767</v>
      </c>
      <c r="B816" s="194" t="s">
        <v>1768</v>
      </c>
      <c r="C816" s="195" t="s">
        <v>1767</v>
      </c>
      <c r="D816" s="193" t="n">
        <v>0</v>
      </c>
      <c r="E816" s="196"/>
      <c r="F816" s="192" t="str">
        <f aca="false">IF(D816&lt;&gt;0,IF(E816/D816&gt;=100,"&gt;&gt;100",E816/D816*100),"-")</f>
        <v>-</v>
      </c>
      <c r="G816" s="173"/>
      <c r="H816" s="173"/>
      <c r="I816" s="173"/>
      <c r="J816" s="173"/>
      <c r="K816" s="173"/>
      <c r="L816" s="173"/>
      <c r="M816" s="173"/>
      <c r="N816" s="173"/>
      <c r="O816" s="173"/>
      <c r="P816" s="173"/>
      <c r="Q816" s="173"/>
      <c r="R816" s="173"/>
      <c r="S816" s="173"/>
      <c r="T816" s="173"/>
      <c r="U816" s="173"/>
      <c r="V816" s="173"/>
      <c r="W816" s="173"/>
      <c r="X816" s="173"/>
      <c r="Y816" s="173"/>
      <c r="Z816" s="173"/>
    </row>
    <row r="817" customFormat="false" ht="12.75" hidden="false" customHeight="true" outlineLevel="0" collapsed="false">
      <c r="A817" s="188" t="s">
        <v>1769</v>
      </c>
      <c r="B817" s="189" t="s">
        <v>1770</v>
      </c>
      <c r="C817" s="195" t="s">
        <v>1769</v>
      </c>
      <c r="D817" s="193" t="n">
        <v>0</v>
      </c>
      <c r="E817" s="196"/>
      <c r="F817" s="192" t="str">
        <f aca="false">IF(D817&lt;&gt;0,IF(E817/D817&gt;=100,"&gt;&gt;100",E817/D817*100),"-")</f>
        <v>-</v>
      </c>
      <c r="G817" s="173"/>
      <c r="H817" s="173"/>
      <c r="I817" s="173"/>
      <c r="J817" s="173"/>
      <c r="K817" s="173"/>
      <c r="L817" s="173"/>
      <c r="M817" s="173"/>
      <c r="N817" s="173"/>
      <c r="O817" s="173"/>
      <c r="P817" s="173"/>
      <c r="Q817" s="173"/>
      <c r="R817" s="173"/>
      <c r="S817" s="173"/>
      <c r="T817" s="173"/>
      <c r="U817" s="173"/>
      <c r="V817" s="173"/>
      <c r="W817" s="173"/>
      <c r="X817" s="173"/>
      <c r="Y817" s="173"/>
      <c r="Z817" s="173"/>
    </row>
    <row r="818" customFormat="false" ht="12.75" hidden="false" customHeight="true" outlineLevel="0" collapsed="false">
      <c r="A818" s="188" t="s">
        <v>1771</v>
      </c>
      <c r="B818" s="189" t="s">
        <v>1772</v>
      </c>
      <c r="C818" s="195" t="s">
        <v>1771</v>
      </c>
      <c r="D818" s="193" t="n">
        <v>0</v>
      </c>
      <c r="E818" s="196"/>
      <c r="F818" s="192" t="str">
        <f aca="false">IF(D818&lt;&gt;0,IF(E818/D818&gt;=100,"&gt;&gt;100",E818/D818*100),"-")</f>
        <v>-</v>
      </c>
      <c r="G818" s="173"/>
      <c r="H818" s="173"/>
      <c r="I818" s="173"/>
      <c r="J818" s="173"/>
      <c r="K818" s="173"/>
      <c r="L818" s="173"/>
      <c r="M818" s="173"/>
      <c r="N818" s="173"/>
      <c r="O818" s="173"/>
      <c r="P818" s="173"/>
      <c r="Q818" s="173"/>
      <c r="R818" s="173"/>
      <c r="S818" s="173"/>
      <c r="T818" s="173"/>
      <c r="U818" s="173"/>
      <c r="V818" s="173"/>
      <c r="W818" s="173"/>
      <c r="X818" s="173"/>
      <c r="Y818" s="173"/>
      <c r="Z818" s="173"/>
    </row>
    <row r="819" customFormat="false" ht="12.75" hidden="false" customHeight="true" outlineLevel="0" collapsed="false">
      <c r="A819" s="188" t="s">
        <v>1773</v>
      </c>
      <c r="B819" s="189" t="s">
        <v>1774</v>
      </c>
      <c r="C819" s="195" t="s">
        <v>1773</v>
      </c>
      <c r="D819" s="193" t="n">
        <v>0</v>
      </c>
      <c r="E819" s="196"/>
      <c r="F819" s="192" t="str">
        <f aca="false">IF(D819&lt;&gt;0,IF(E819/D819&gt;=100,"&gt;&gt;100",E819/D819*100),"-")</f>
        <v>-</v>
      </c>
      <c r="G819" s="173"/>
      <c r="H819" s="173"/>
      <c r="I819" s="173"/>
      <c r="J819" s="173"/>
      <c r="K819" s="173"/>
      <c r="L819" s="173"/>
      <c r="M819" s="173"/>
      <c r="N819" s="173"/>
      <c r="O819" s="173"/>
      <c r="P819" s="173"/>
      <c r="Q819" s="173"/>
      <c r="R819" s="173"/>
      <c r="S819" s="173"/>
      <c r="T819" s="173"/>
      <c r="U819" s="173"/>
      <c r="V819" s="173"/>
      <c r="W819" s="173"/>
      <c r="X819" s="173"/>
      <c r="Y819" s="173"/>
      <c r="Z819" s="173"/>
    </row>
    <row r="820" customFormat="false" ht="12" hidden="false" customHeight="true" outlineLevel="0" collapsed="false">
      <c r="A820" s="188" t="s">
        <v>1775</v>
      </c>
      <c r="B820" s="189" t="s">
        <v>1776</v>
      </c>
      <c r="C820" s="195" t="s">
        <v>1775</v>
      </c>
      <c r="D820" s="193" t="n">
        <v>0</v>
      </c>
      <c r="E820" s="196"/>
      <c r="F820" s="192" t="str">
        <f aca="false">IF(D820&lt;&gt;0,IF(E820/D820&gt;=100,"&gt;&gt;100",E820/D820*100),"-")</f>
        <v>-</v>
      </c>
      <c r="G820" s="173"/>
      <c r="H820" s="173"/>
      <c r="I820" s="173"/>
      <c r="J820" s="173"/>
      <c r="K820" s="173"/>
      <c r="L820" s="173"/>
      <c r="M820" s="173"/>
      <c r="N820" s="173"/>
      <c r="O820" s="173"/>
      <c r="P820" s="173"/>
      <c r="Q820" s="173"/>
      <c r="R820" s="173"/>
      <c r="S820" s="173"/>
      <c r="T820" s="173"/>
      <c r="U820" s="173"/>
      <c r="V820" s="173"/>
      <c r="W820" s="173"/>
      <c r="X820" s="173"/>
      <c r="Y820" s="173"/>
      <c r="Z820" s="173"/>
    </row>
    <row r="821" customFormat="false" ht="12.75" hidden="false" customHeight="true" outlineLevel="0" collapsed="false">
      <c r="A821" s="188" t="s">
        <v>1777</v>
      </c>
      <c r="B821" s="189" t="s">
        <v>1778</v>
      </c>
      <c r="C821" s="190" t="s">
        <v>1777</v>
      </c>
      <c r="D821" s="193" t="n">
        <v>0</v>
      </c>
      <c r="E821" s="196"/>
      <c r="F821" s="192" t="str">
        <f aca="false">IF(D821&lt;&gt;0,IF(E821/D821&gt;=100,"&gt;&gt;100",E821/D821*100),"-")</f>
        <v>-</v>
      </c>
      <c r="G821" s="173"/>
      <c r="H821" s="173"/>
      <c r="I821" s="173"/>
      <c r="J821" s="173"/>
      <c r="K821" s="173"/>
      <c r="L821" s="173"/>
      <c r="M821" s="173"/>
      <c r="N821" s="173"/>
      <c r="O821" s="173"/>
      <c r="P821" s="173"/>
      <c r="Q821" s="173"/>
      <c r="R821" s="173"/>
      <c r="S821" s="173"/>
      <c r="T821" s="173"/>
      <c r="U821" s="173"/>
      <c r="V821" s="173"/>
      <c r="W821" s="173"/>
      <c r="X821" s="173"/>
      <c r="Y821" s="173"/>
      <c r="Z821" s="173"/>
    </row>
    <row r="822" customFormat="false" ht="12.75" hidden="false" customHeight="true" outlineLevel="0" collapsed="false">
      <c r="A822" s="188" t="s">
        <v>1779</v>
      </c>
      <c r="B822" s="189" t="s">
        <v>1780</v>
      </c>
      <c r="C822" s="190" t="s">
        <v>1779</v>
      </c>
      <c r="D822" s="193" t="n">
        <v>0</v>
      </c>
      <c r="E822" s="196"/>
      <c r="F822" s="192" t="str">
        <f aca="false">IF(D822&lt;&gt;0,IF(E822/D822&gt;=100,"&gt;&gt;100",E822/D822*100),"-")</f>
        <v>-</v>
      </c>
      <c r="G822" s="173"/>
      <c r="H822" s="173"/>
      <c r="I822" s="173"/>
      <c r="J822" s="173"/>
      <c r="K822" s="173"/>
      <c r="L822" s="173"/>
      <c r="M822" s="173"/>
      <c r="N822" s="173"/>
      <c r="O822" s="173"/>
      <c r="P822" s="173"/>
      <c r="Q822" s="173"/>
      <c r="R822" s="173"/>
      <c r="S822" s="173"/>
      <c r="T822" s="173"/>
      <c r="U822" s="173"/>
      <c r="V822" s="173"/>
      <c r="W822" s="173"/>
      <c r="X822" s="173"/>
      <c r="Y822" s="173"/>
      <c r="Z822" s="173"/>
    </row>
    <row r="823" customFormat="false" ht="12.75" hidden="false" customHeight="true" outlineLevel="0" collapsed="false">
      <c r="A823" s="188" t="s">
        <v>1781</v>
      </c>
      <c r="B823" s="189" t="s">
        <v>1782</v>
      </c>
      <c r="C823" s="190" t="s">
        <v>1781</v>
      </c>
      <c r="D823" s="193" t="n">
        <v>0</v>
      </c>
      <c r="E823" s="196"/>
      <c r="F823" s="192" t="str">
        <f aca="false">IF(D823&lt;&gt;0,IF(E823/D823&gt;=100,"&gt;&gt;100",E823/D823*100),"-")</f>
        <v>-</v>
      </c>
      <c r="G823" s="173"/>
      <c r="H823" s="173"/>
      <c r="I823" s="173"/>
      <c r="J823" s="173"/>
      <c r="K823" s="173"/>
      <c r="L823" s="173"/>
      <c r="M823" s="173"/>
      <c r="N823" s="173"/>
      <c r="O823" s="173"/>
      <c r="P823" s="173"/>
      <c r="Q823" s="173"/>
      <c r="R823" s="173"/>
      <c r="S823" s="173"/>
      <c r="T823" s="173"/>
      <c r="U823" s="173"/>
      <c r="V823" s="173"/>
      <c r="W823" s="173"/>
      <c r="X823" s="173"/>
      <c r="Y823" s="173"/>
      <c r="Z823" s="173"/>
    </row>
    <row r="824" customFormat="false" ht="12.75" hidden="false" customHeight="true" outlineLevel="0" collapsed="false">
      <c r="A824" s="188" t="s">
        <v>1783</v>
      </c>
      <c r="B824" s="189" t="s">
        <v>1784</v>
      </c>
      <c r="C824" s="195" t="s">
        <v>1783</v>
      </c>
      <c r="D824" s="193" t="n">
        <v>0</v>
      </c>
      <c r="E824" s="196"/>
      <c r="F824" s="192" t="str">
        <f aca="false">IF(D824&lt;&gt;0,IF(E824/D824&gt;=100,"&gt;&gt;100",E824/D824*100),"-")</f>
        <v>-</v>
      </c>
      <c r="G824" s="173"/>
      <c r="H824" s="173"/>
      <c r="I824" s="173"/>
      <c r="J824" s="173"/>
      <c r="K824" s="173"/>
      <c r="L824" s="173"/>
      <c r="M824" s="173"/>
      <c r="N824" s="173"/>
      <c r="O824" s="173"/>
      <c r="P824" s="173"/>
      <c r="Q824" s="173"/>
      <c r="R824" s="173"/>
      <c r="S824" s="173"/>
      <c r="T824" s="173"/>
      <c r="U824" s="173"/>
      <c r="V824" s="173"/>
      <c r="W824" s="173"/>
      <c r="X824" s="173"/>
      <c r="Y824" s="173"/>
      <c r="Z824" s="173"/>
    </row>
    <row r="825" customFormat="false" ht="12.75" hidden="false" customHeight="true" outlineLevel="0" collapsed="false">
      <c r="A825" s="188" t="s">
        <v>1785</v>
      </c>
      <c r="B825" s="189" t="s">
        <v>1786</v>
      </c>
      <c r="C825" s="195" t="s">
        <v>1785</v>
      </c>
      <c r="D825" s="193" t="n">
        <v>0</v>
      </c>
      <c r="E825" s="196"/>
      <c r="F825" s="192" t="str">
        <f aca="false">IF(D825&lt;&gt;0,IF(E825/D825&gt;=100,"&gt;&gt;100",E825/D825*100),"-")</f>
        <v>-</v>
      </c>
      <c r="G825" s="173"/>
      <c r="H825" s="173"/>
      <c r="I825" s="173"/>
      <c r="J825" s="173"/>
      <c r="K825" s="173"/>
      <c r="L825" s="173"/>
      <c r="M825" s="173"/>
      <c r="N825" s="173"/>
      <c r="O825" s="173"/>
      <c r="P825" s="173"/>
      <c r="Q825" s="173"/>
      <c r="R825" s="173"/>
      <c r="S825" s="173"/>
      <c r="T825" s="173"/>
      <c r="U825" s="173"/>
      <c r="V825" s="173"/>
      <c r="W825" s="173"/>
      <c r="X825" s="173"/>
      <c r="Y825" s="173"/>
      <c r="Z825" s="173"/>
    </row>
    <row r="826" customFormat="false" ht="12.75" hidden="false" customHeight="true" outlineLevel="0" collapsed="false">
      <c r="A826" s="188" t="s">
        <v>1787</v>
      </c>
      <c r="B826" s="189" t="s">
        <v>1788</v>
      </c>
      <c r="C826" s="195" t="s">
        <v>1787</v>
      </c>
      <c r="D826" s="193" t="n">
        <v>0</v>
      </c>
      <c r="E826" s="196"/>
      <c r="F826" s="192" t="str">
        <f aca="false">IF(D826&lt;&gt;0,IF(E826/D826&gt;=100,"&gt;&gt;100",E826/D826*100),"-")</f>
        <v>-</v>
      </c>
      <c r="G826" s="173"/>
      <c r="H826" s="173"/>
      <c r="I826" s="173"/>
      <c r="J826" s="173"/>
      <c r="K826" s="173"/>
      <c r="L826" s="173"/>
      <c r="M826" s="173"/>
      <c r="N826" s="173"/>
      <c r="O826" s="173"/>
      <c r="P826" s="173"/>
      <c r="Q826" s="173"/>
      <c r="R826" s="173"/>
      <c r="S826" s="173"/>
      <c r="T826" s="173"/>
      <c r="U826" s="173"/>
      <c r="V826" s="173"/>
      <c r="W826" s="173"/>
      <c r="X826" s="173"/>
      <c r="Y826" s="173"/>
      <c r="Z826" s="173"/>
    </row>
    <row r="827" customFormat="false" ht="12.75" hidden="false" customHeight="true" outlineLevel="0" collapsed="false">
      <c r="A827" s="188" t="s">
        <v>1789</v>
      </c>
      <c r="B827" s="189" t="s">
        <v>1790</v>
      </c>
      <c r="C827" s="195" t="s">
        <v>1789</v>
      </c>
      <c r="D827" s="193" t="n">
        <v>0</v>
      </c>
      <c r="E827" s="196"/>
      <c r="F827" s="192" t="str">
        <f aca="false">IF(D827&lt;&gt;0,IF(E827/D827&gt;=100,"&gt;&gt;100",E827/D827*100),"-")</f>
        <v>-</v>
      </c>
      <c r="G827" s="173"/>
      <c r="H827" s="173"/>
      <c r="I827" s="173"/>
      <c r="J827" s="173"/>
      <c r="K827" s="173"/>
      <c r="L827" s="173"/>
      <c r="M827" s="173"/>
      <c r="N827" s="173"/>
      <c r="O827" s="173"/>
      <c r="P827" s="173"/>
      <c r="Q827" s="173"/>
      <c r="R827" s="173"/>
      <c r="S827" s="173"/>
      <c r="T827" s="173"/>
      <c r="U827" s="173"/>
      <c r="V827" s="173"/>
      <c r="W827" s="173"/>
      <c r="X827" s="173"/>
      <c r="Y827" s="173"/>
      <c r="Z827" s="173"/>
    </row>
    <row r="828" customFormat="false" ht="12.75" hidden="false" customHeight="true" outlineLevel="0" collapsed="false">
      <c r="A828" s="188" t="s">
        <v>1791</v>
      </c>
      <c r="B828" s="189" t="s">
        <v>1792</v>
      </c>
      <c r="C828" s="195" t="s">
        <v>1791</v>
      </c>
      <c r="D828" s="193" t="n">
        <v>0</v>
      </c>
      <c r="E828" s="196"/>
      <c r="F828" s="192" t="str">
        <f aca="false">IF(D828&lt;&gt;0,IF(E828/D828&gt;=100,"&gt;&gt;100",E828/D828*100),"-")</f>
        <v>-</v>
      </c>
      <c r="G828" s="173"/>
      <c r="H828" s="173"/>
      <c r="I828" s="173"/>
      <c r="J828" s="173"/>
      <c r="K828" s="173"/>
      <c r="L828" s="173"/>
      <c r="M828" s="173"/>
      <c r="N828" s="173"/>
      <c r="O828" s="173"/>
      <c r="P828" s="173"/>
      <c r="Q828" s="173"/>
      <c r="R828" s="173"/>
      <c r="S828" s="173"/>
      <c r="T828" s="173"/>
      <c r="U828" s="173"/>
      <c r="V828" s="173"/>
      <c r="W828" s="173"/>
      <c r="X828" s="173"/>
      <c r="Y828" s="173"/>
      <c r="Z828" s="173"/>
    </row>
    <row r="829" customFormat="false" ht="12.75" hidden="false" customHeight="true" outlineLevel="0" collapsed="false">
      <c r="A829" s="188" t="s">
        <v>1793</v>
      </c>
      <c r="B829" s="189" t="s">
        <v>1794</v>
      </c>
      <c r="C829" s="195" t="s">
        <v>1793</v>
      </c>
      <c r="D829" s="193" t="n">
        <v>0</v>
      </c>
      <c r="E829" s="196"/>
      <c r="F829" s="192" t="str">
        <f aca="false">IF(D829&lt;&gt;0,IF(E829/D829&gt;=100,"&gt;&gt;100",E829/D829*100),"-")</f>
        <v>-</v>
      </c>
      <c r="G829" s="173"/>
      <c r="H829" s="173"/>
      <c r="I829" s="173"/>
      <c r="J829" s="173"/>
      <c r="K829" s="173"/>
      <c r="L829" s="173"/>
      <c r="M829" s="173"/>
      <c r="N829" s="173"/>
      <c r="O829" s="173"/>
      <c r="P829" s="173"/>
      <c r="Q829" s="173"/>
      <c r="R829" s="173"/>
      <c r="S829" s="173"/>
      <c r="T829" s="173"/>
      <c r="U829" s="173"/>
      <c r="V829" s="173"/>
      <c r="W829" s="173"/>
      <c r="X829" s="173"/>
      <c r="Y829" s="173"/>
      <c r="Z829" s="173"/>
    </row>
    <row r="830" customFormat="false" ht="12.75" hidden="false" customHeight="true" outlineLevel="0" collapsed="false">
      <c r="A830" s="188" t="s">
        <v>1795</v>
      </c>
      <c r="B830" s="189" t="s">
        <v>1796</v>
      </c>
      <c r="C830" s="195" t="s">
        <v>1795</v>
      </c>
      <c r="D830" s="193" t="n">
        <v>0</v>
      </c>
      <c r="E830" s="196"/>
      <c r="F830" s="192" t="str">
        <f aca="false">IF(D830&lt;&gt;0,IF(E830/D830&gt;=100,"&gt;&gt;100",E830/D830*100),"-")</f>
        <v>-</v>
      </c>
      <c r="G830" s="173"/>
      <c r="H830" s="173"/>
      <c r="I830" s="173"/>
      <c r="J830" s="173"/>
      <c r="K830" s="173"/>
      <c r="L830" s="173"/>
      <c r="M830" s="173"/>
      <c r="N830" s="173"/>
      <c r="O830" s="173"/>
      <c r="P830" s="173"/>
      <c r="Q830" s="173"/>
      <c r="R830" s="173"/>
      <c r="S830" s="173"/>
      <c r="T830" s="173"/>
      <c r="U830" s="173"/>
      <c r="V830" s="173"/>
      <c r="W830" s="173"/>
      <c r="X830" s="173"/>
      <c r="Y830" s="173"/>
      <c r="Z830" s="173"/>
    </row>
    <row r="831" customFormat="false" ht="12.75" hidden="false" customHeight="true" outlineLevel="0" collapsed="false">
      <c r="A831" s="188" t="s">
        <v>1797</v>
      </c>
      <c r="B831" s="189" t="s">
        <v>1798</v>
      </c>
      <c r="C831" s="195" t="s">
        <v>1797</v>
      </c>
      <c r="D831" s="193" t="n">
        <v>0</v>
      </c>
      <c r="E831" s="196"/>
      <c r="F831" s="192" t="str">
        <f aca="false">IF(D831&lt;&gt;0,IF(E831/D831&gt;=100,"&gt;&gt;100",E831/D831*100),"-")</f>
        <v>-</v>
      </c>
      <c r="G831" s="173"/>
      <c r="H831" s="173"/>
      <c r="I831" s="173"/>
      <c r="J831" s="173"/>
      <c r="K831" s="173"/>
      <c r="L831" s="173"/>
      <c r="M831" s="173"/>
      <c r="N831" s="173"/>
      <c r="O831" s="173"/>
      <c r="P831" s="173"/>
      <c r="Q831" s="173"/>
      <c r="R831" s="173"/>
      <c r="S831" s="173"/>
      <c r="T831" s="173"/>
      <c r="U831" s="173"/>
      <c r="V831" s="173"/>
      <c r="W831" s="173"/>
      <c r="X831" s="173"/>
      <c r="Y831" s="173"/>
      <c r="Z831" s="173"/>
    </row>
    <row r="832" customFormat="false" ht="12.75" hidden="false" customHeight="true" outlineLevel="0" collapsed="false">
      <c r="A832" s="188" t="s">
        <v>1799</v>
      </c>
      <c r="B832" s="189" t="s">
        <v>1800</v>
      </c>
      <c r="C832" s="195" t="s">
        <v>1799</v>
      </c>
      <c r="D832" s="193" t="n">
        <v>0</v>
      </c>
      <c r="E832" s="196"/>
      <c r="F832" s="192" t="str">
        <f aca="false">IF(D832&lt;&gt;0,IF(E832/D832&gt;=100,"&gt;&gt;100",E832/D832*100),"-")</f>
        <v>-</v>
      </c>
      <c r="G832" s="173"/>
      <c r="H832" s="173"/>
      <c r="I832" s="173"/>
      <c r="J832" s="173"/>
      <c r="K832" s="173"/>
      <c r="L832" s="173"/>
      <c r="M832" s="173"/>
      <c r="N832" s="173"/>
      <c r="O832" s="173"/>
      <c r="P832" s="173"/>
      <c r="Q832" s="173"/>
      <c r="R832" s="173"/>
      <c r="S832" s="173"/>
      <c r="T832" s="173"/>
      <c r="U832" s="173"/>
      <c r="V832" s="173"/>
      <c r="W832" s="173"/>
      <c r="X832" s="173"/>
      <c r="Y832" s="173"/>
      <c r="Z832" s="173"/>
    </row>
    <row r="833" customFormat="false" ht="12.75" hidden="false" customHeight="true" outlineLevel="0" collapsed="false">
      <c r="A833" s="188" t="s">
        <v>1801</v>
      </c>
      <c r="B833" s="189" t="s">
        <v>1802</v>
      </c>
      <c r="C833" s="195" t="s">
        <v>1801</v>
      </c>
      <c r="D833" s="193" t="n">
        <v>0</v>
      </c>
      <c r="E833" s="196"/>
      <c r="F833" s="192" t="str">
        <f aca="false">IF(D833&lt;&gt;0,IF(E833/D833&gt;=100,"&gt;&gt;100",E833/D833*100),"-")</f>
        <v>-</v>
      </c>
      <c r="G833" s="173"/>
      <c r="H833" s="173"/>
      <c r="I833" s="173"/>
      <c r="J833" s="173"/>
      <c r="K833" s="173"/>
      <c r="L833" s="173"/>
      <c r="M833" s="173"/>
      <c r="N833" s="173"/>
      <c r="O833" s="173"/>
      <c r="P833" s="173"/>
      <c r="Q833" s="173"/>
      <c r="R833" s="173"/>
      <c r="S833" s="173"/>
      <c r="T833" s="173"/>
      <c r="U833" s="173"/>
      <c r="V833" s="173"/>
      <c r="W833" s="173"/>
      <c r="X833" s="173"/>
      <c r="Y833" s="173"/>
      <c r="Z833" s="173"/>
    </row>
    <row r="834" customFormat="false" ht="12.75" hidden="false" customHeight="true" outlineLevel="0" collapsed="false">
      <c r="A834" s="188" t="s">
        <v>1803</v>
      </c>
      <c r="B834" s="189" t="s">
        <v>1804</v>
      </c>
      <c r="C834" s="195" t="s">
        <v>1803</v>
      </c>
      <c r="D834" s="193" t="n">
        <v>0</v>
      </c>
      <c r="E834" s="196"/>
      <c r="F834" s="192" t="str">
        <f aca="false">IF(D834&lt;&gt;0,IF(E834/D834&gt;=100,"&gt;&gt;100",E834/D834*100),"-")</f>
        <v>-</v>
      </c>
      <c r="G834" s="173"/>
      <c r="H834" s="173"/>
      <c r="I834" s="173"/>
      <c r="J834" s="173"/>
      <c r="K834" s="173"/>
      <c r="L834" s="173"/>
      <c r="M834" s="173"/>
      <c r="N834" s="173"/>
      <c r="O834" s="173"/>
      <c r="P834" s="173"/>
      <c r="Q834" s="173"/>
      <c r="R834" s="173"/>
      <c r="S834" s="173"/>
      <c r="T834" s="173"/>
      <c r="U834" s="173"/>
      <c r="V834" s="173"/>
      <c r="W834" s="173"/>
      <c r="X834" s="173"/>
      <c r="Y834" s="173"/>
      <c r="Z834" s="173"/>
    </row>
    <row r="835" customFormat="false" ht="12.75" hidden="false" customHeight="true" outlineLevel="0" collapsed="false">
      <c r="A835" s="188" t="s">
        <v>1805</v>
      </c>
      <c r="B835" s="189" t="s">
        <v>1806</v>
      </c>
      <c r="C835" s="195" t="s">
        <v>1805</v>
      </c>
      <c r="D835" s="193" t="n">
        <v>0</v>
      </c>
      <c r="E835" s="196"/>
      <c r="F835" s="192" t="str">
        <f aca="false">IF(D835&lt;&gt;0,IF(E835/D835&gt;=100,"&gt;&gt;100",E835/D835*100),"-")</f>
        <v>-</v>
      </c>
      <c r="G835" s="173"/>
      <c r="H835" s="173"/>
      <c r="I835" s="173"/>
      <c r="J835" s="173"/>
      <c r="K835" s="173"/>
      <c r="L835" s="173"/>
      <c r="M835" s="173"/>
      <c r="N835" s="173"/>
      <c r="O835" s="173"/>
      <c r="P835" s="173"/>
      <c r="Q835" s="173"/>
      <c r="R835" s="173"/>
      <c r="S835" s="173"/>
      <c r="T835" s="173"/>
      <c r="U835" s="173"/>
      <c r="V835" s="173"/>
      <c r="W835" s="173"/>
      <c r="X835" s="173"/>
      <c r="Y835" s="173"/>
      <c r="Z835" s="173"/>
    </row>
    <row r="836" customFormat="false" ht="12.75" hidden="false" customHeight="true" outlineLevel="0" collapsed="false">
      <c r="A836" s="188" t="s">
        <v>1807</v>
      </c>
      <c r="B836" s="189" t="s">
        <v>1808</v>
      </c>
      <c r="C836" s="195" t="s">
        <v>1807</v>
      </c>
      <c r="D836" s="193" t="n">
        <v>0</v>
      </c>
      <c r="E836" s="196"/>
      <c r="F836" s="192" t="str">
        <f aca="false">IF(D836&lt;&gt;0,IF(E836/D836&gt;=100,"&gt;&gt;100",E836/D836*100),"-")</f>
        <v>-</v>
      </c>
      <c r="G836" s="173"/>
      <c r="H836" s="173"/>
      <c r="I836" s="173"/>
      <c r="J836" s="173"/>
      <c r="K836" s="173"/>
      <c r="L836" s="173"/>
      <c r="M836" s="173"/>
      <c r="N836" s="173"/>
      <c r="O836" s="173"/>
      <c r="P836" s="173"/>
      <c r="Q836" s="173"/>
      <c r="R836" s="173"/>
      <c r="S836" s="173"/>
      <c r="T836" s="173"/>
      <c r="U836" s="173"/>
      <c r="V836" s="173"/>
      <c r="W836" s="173"/>
      <c r="X836" s="173"/>
      <c r="Y836" s="173"/>
      <c r="Z836" s="173"/>
    </row>
    <row r="837" customFormat="false" ht="12.75" hidden="false" customHeight="true" outlineLevel="0" collapsed="false">
      <c r="A837" s="188" t="s">
        <v>1809</v>
      </c>
      <c r="B837" s="189" t="s">
        <v>1810</v>
      </c>
      <c r="C837" s="195" t="s">
        <v>1809</v>
      </c>
      <c r="D837" s="193" t="n">
        <v>0</v>
      </c>
      <c r="E837" s="196"/>
      <c r="F837" s="192" t="str">
        <f aca="false">IF(D837&lt;&gt;0,IF(E837/D837&gt;=100,"&gt;&gt;100",E837/D837*100),"-")</f>
        <v>-</v>
      </c>
      <c r="G837" s="173"/>
      <c r="H837" s="173"/>
      <c r="I837" s="173"/>
      <c r="J837" s="173"/>
      <c r="K837" s="173"/>
      <c r="L837" s="173"/>
      <c r="M837" s="173"/>
      <c r="N837" s="173"/>
      <c r="O837" s="173"/>
      <c r="P837" s="173"/>
      <c r="Q837" s="173"/>
      <c r="R837" s="173"/>
      <c r="S837" s="173"/>
      <c r="T837" s="173"/>
      <c r="U837" s="173"/>
      <c r="V837" s="173"/>
      <c r="W837" s="173"/>
      <c r="X837" s="173"/>
      <c r="Y837" s="173"/>
      <c r="Z837" s="173"/>
    </row>
    <row r="838" customFormat="false" ht="12.75" hidden="false" customHeight="true" outlineLevel="0" collapsed="false">
      <c r="A838" s="188" t="s">
        <v>1811</v>
      </c>
      <c r="B838" s="189" t="s">
        <v>1812</v>
      </c>
      <c r="C838" s="195" t="s">
        <v>1811</v>
      </c>
      <c r="D838" s="193" t="n">
        <v>0</v>
      </c>
      <c r="E838" s="196"/>
      <c r="F838" s="192" t="str">
        <f aca="false">IF(D838&lt;&gt;0,IF(E838/D838&gt;=100,"&gt;&gt;100",E838/D838*100),"-")</f>
        <v>-</v>
      </c>
      <c r="G838" s="173"/>
      <c r="H838" s="173"/>
      <c r="I838" s="173"/>
      <c r="J838" s="173"/>
      <c r="K838" s="173"/>
      <c r="L838" s="173"/>
      <c r="M838" s="173"/>
      <c r="N838" s="173"/>
      <c r="O838" s="173"/>
      <c r="P838" s="173"/>
      <c r="Q838" s="173"/>
      <c r="R838" s="173"/>
      <c r="S838" s="173"/>
      <c r="T838" s="173"/>
      <c r="U838" s="173"/>
      <c r="V838" s="173"/>
      <c r="W838" s="173"/>
      <c r="X838" s="173"/>
      <c r="Y838" s="173"/>
      <c r="Z838" s="173"/>
    </row>
    <row r="839" customFormat="false" ht="12.75" hidden="false" customHeight="true" outlineLevel="0" collapsed="false">
      <c r="A839" s="188" t="s">
        <v>1813</v>
      </c>
      <c r="B839" s="189" t="s">
        <v>1814</v>
      </c>
      <c r="C839" s="190" t="s">
        <v>1813</v>
      </c>
      <c r="D839" s="193" t="n">
        <v>0</v>
      </c>
      <c r="E839" s="196"/>
      <c r="F839" s="192" t="str">
        <f aca="false">IF(D839&lt;&gt;0,IF(E839/D839&gt;=100,"&gt;&gt;100",E839/D839*100),"-")</f>
        <v>-</v>
      </c>
      <c r="G839" s="173"/>
      <c r="H839" s="173"/>
      <c r="I839" s="173"/>
      <c r="J839" s="173"/>
      <c r="K839" s="173"/>
      <c r="L839" s="173"/>
      <c r="M839" s="173"/>
      <c r="N839" s="173"/>
      <c r="O839" s="173"/>
      <c r="P839" s="173"/>
      <c r="Q839" s="173"/>
      <c r="R839" s="173"/>
      <c r="S839" s="173"/>
      <c r="T839" s="173"/>
      <c r="U839" s="173"/>
      <c r="V839" s="173"/>
      <c r="W839" s="173"/>
      <c r="X839" s="173"/>
      <c r="Y839" s="173"/>
      <c r="Z839" s="173"/>
    </row>
    <row r="840" customFormat="false" ht="12.75" hidden="false" customHeight="true" outlineLevel="0" collapsed="false">
      <c r="A840" s="188" t="s">
        <v>1815</v>
      </c>
      <c r="B840" s="189" t="s">
        <v>1816</v>
      </c>
      <c r="C840" s="190" t="s">
        <v>1815</v>
      </c>
      <c r="D840" s="193" t="n">
        <v>0</v>
      </c>
      <c r="E840" s="196"/>
      <c r="F840" s="192" t="str">
        <f aca="false">IF(D840&lt;&gt;0,IF(E840/D840&gt;=100,"&gt;&gt;100",E840/D840*100),"-")</f>
        <v>-</v>
      </c>
      <c r="G840" s="173"/>
      <c r="H840" s="173"/>
      <c r="I840" s="173"/>
      <c r="J840" s="173"/>
      <c r="K840" s="173"/>
      <c r="L840" s="173"/>
      <c r="M840" s="173"/>
      <c r="N840" s="173"/>
      <c r="O840" s="173"/>
      <c r="P840" s="173"/>
      <c r="Q840" s="173"/>
      <c r="R840" s="173"/>
      <c r="S840" s="173"/>
      <c r="T840" s="173"/>
      <c r="U840" s="173"/>
      <c r="V840" s="173"/>
      <c r="W840" s="173"/>
      <c r="X840" s="173"/>
      <c r="Y840" s="173"/>
      <c r="Z840" s="173"/>
    </row>
    <row r="841" customFormat="false" ht="12.75" hidden="false" customHeight="true" outlineLevel="0" collapsed="false">
      <c r="A841" s="188" t="s">
        <v>1817</v>
      </c>
      <c r="B841" s="189" t="s">
        <v>1818</v>
      </c>
      <c r="C841" s="190" t="s">
        <v>1817</v>
      </c>
      <c r="D841" s="193" t="n">
        <v>0</v>
      </c>
      <c r="E841" s="196"/>
      <c r="F841" s="192" t="str">
        <f aca="false">IF(D841&lt;&gt;0,IF(E841/D841&gt;=100,"&gt;&gt;100",E841/D841*100),"-")</f>
        <v>-</v>
      </c>
      <c r="G841" s="173"/>
      <c r="H841" s="173"/>
      <c r="I841" s="173"/>
      <c r="J841" s="173"/>
      <c r="K841" s="173"/>
      <c r="L841" s="173"/>
      <c r="M841" s="173"/>
      <c r="N841" s="173"/>
      <c r="O841" s="173"/>
      <c r="P841" s="173"/>
      <c r="Q841" s="173"/>
      <c r="R841" s="173"/>
      <c r="S841" s="173"/>
      <c r="T841" s="173"/>
      <c r="U841" s="173"/>
      <c r="V841" s="173"/>
      <c r="W841" s="173"/>
      <c r="X841" s="173"/>
      <c r="Y841" s="173"/>
      <c r="Z841" s="173"/>
    </row>
    <row r="842" customFormat="false" ht="12.75" hidden="false" customHeight="true" outlineLevel="0" collapsed="false">
      <c r="A842" s="188" t="s">
        <v>1819</v>
      </c>
      <c r="B842" s="189" t="s">
        <v>1820</v>
      </c>
      <c r="C842" s="190" t="s">
        <v>1819</v>
      </c>
      <c r="D842" s="193" t="n">
        <v>0</v>
      </c>
      <c r="E842" s="196"/>
      <c r="F842" s="192" t="str">
        <f aca="false">IF(D842&lt;&gt;0,IF(E842/D842&gt;=100,"&gt;&gt;100",E842/D842*100),"-")</f>
        <v>-</v>
      </c>
      <c r="G842" s="173"/>
      <c r="H842" s="173"/>
      <c r="I842" s="173"/>
      <c r="J842" s="173"/>
      <c r="K842" s="173"/>
      <c r="L842" s="173"/>
      <c r="M842" s="173"/>
      <c r="N842" s="173"/>
      <c r="O842" s="173"/>
      <c r="P842" s="173"/>
      <c r="Q842" s="173"/>
      <c r="R842" s="173"/>
      <c r="S842" s="173"/>
      <c r="T842" s="173"/>
      <c r="U842" s="173"/>
      <c r="V842" s="173"/>
      <c r="W842" s="173"/>
      <c r="X842" s="173"/>
      <c r="Y842" s="173"/>
      <c r="Z842" s="173"/>
    </row>
    <row r="843" customFormat="false" ht="12" hidden="false" customHeight="true" outlineLevel="0" collapsed="false">
      <c r="A843" s="188" t="s">
        <v>1821</v>
      </c>
      <c r="B843" s="189" t="s">
        <v>1822</v>
      </c>
      <c r="C843" s="190" t="s">
        <v>1821</v>
      </c>
      <c r="D843" s="193" t="n">
        <v>0</v>
      </c>
      <c r="E843" s="196"/>
      <c r="F843" s="192" t="str">
        <f aca="false">IF(D843&lt;&gt;0,IF(E843/D843&gt;=100,"&gt;&gt;100",E843/D843*100),"-")</f>
        <v>-</v>
      </c>
      <c r="G843" s="173"/>
      <c r="H843" s="173"/>
      <c r="I843" s="173"/>
      <c r="J843" s="173"/>
      <c r="K843" s="173"/>
      <c r="L843" s="173"/>
      <c r="M843" s="173"/>
      <c r="N843" s="173"/>
      <c r="O843" s="173"/>
      <c r="P843" s="173"/>
      <c r="Q843" s="173"/>
      <c r="R843" s="173"/>
      <c r="S843" s="173"/>
      <c r="T843" s="173"/>
      <c r="U843" s="173"/>
      <c r="V843" s="173"/>
      <c r="W843" s="173"/>
      <c r="X843" s="173"/>
      <c r="Y843" s="173"/>
      <c r="Z843" s="173"/>
    </row>
    <row r="844" customFormat="false" ht="12" hidden="false" customHeight="true" outlineLevel="0" collapsed="false">
      <c r="A844" s="188" t="s">
        <v>1823</v>
      </c>
      <c r="B844" s="189" t="s">
        <v>1824</v>
      </c>
      <c r="C844" s="190" t="s">
        <v>1823</v>
      </c>
      <c r="D844" s="193" t="n">
        <v>0</v>
      </c>
      <c r="E844" s="196"/>
      <c r="F844" s="192" t="str">
        <f aca="false">IF(D844&lt;&gt;0,IF(E844/D844&gt;=100,"&gt;&gt;100",E844/D844*100),"-")</f>
        <v>-</v>
      </c>
      <c r="G844" s="173"/>
      <c r="H844" s="173"/>
      <c r="I844" s="173"/>
      <c r="J844" s="173"/>
      <c r="K844" s="173"/>
      <c r="L844" s="173"/>
      <c r="M844" s="173"/>
      <c r="N844" s="173"/>
      <c r="O844" s="173"/>
      <c r="P844" s="173"/>
      <c r="Q844" s="173"/>
      <c r="R844" s="173"/>
      <c r="S844" s="173"/>
      <c r="T844" s="173"/>
      <c r="U844" s="173"/>
      <c r="V844" s="173"/>
      <c r="W844" s="173"/>
      <c r="X844" s="173"/>
      <c r="Y844" s="173"/>
      <c r="Z844" s="173"/>
    </row>
    <row r="845" customFormat="false" ht="12.75" hidden="false" customHeight="true" outlineLevel="0" collapsed="false">
      <c r="A845" s="188" t="s">
        <v>1825</v>
      </c>
      <c r="B845" s="189" t="s">
        <v>1826</v>
      </c>
      <c r="C845" s="190" t="s">
        <v>1825</v>
      </c>
      <c r="D845" s="193" t="n">
        <v>0</v>
      </c>
      <c r="E845" s="196"/>
      <c r="F845" s="192" t="str">
        <f aca="false">IF(D845&lt;&gt;0,IF(E845/D845&gt;=100,"&gt;&gt;100",E845/D845*100),"-")</f>
        <v>-</v>
      </c>
      <c r="G845" s="173"/>
      <c r="H845" s="173"/>
      <c r="I845" s="173"/>
      <c r="J845" s="173"/>
      <c r="K845" s="173"/>
      <c r="L845" s="173"/>
      <c r="M845" s="173"/>
      <c r="N845" s="173"/>
      <c r="O845" s="173"/>
      <c r="P845" s="173"/>
      <c r="Q845" s="173"/>
      <c r="R845" s="173"/>
      <c r="S845" s="173"/>
      <c r="T845" s="173"/>
      <c r="U845" s="173"/>
      <c r="V845" s="173"/>
      <c r="W845" s="173"/>
      <c r="X845" s="173"/>
      <c r="Y845" s="173"/>
      <c r="Z845" s="173"/>
    </row>
    <row r="846" customFormat="false" ht="12" hidden="false" customHeight="true" outlineLevel="0" collapsed="false">
      <c r="A846" s="188" t="n">
        <v>37215</v>
      </c>
      <c r="B846" s="189" t="s">
        <v>1827</v>
      </c>
      <c r="C846" s="190" t="s">
        <v>1828</v>
      </c>
      <c r="D846" s="193" t="n">
        <v>0</v>
      </c>
      <c r="E846" s="196"/>
      <c r="F846" s="192" t="str">
        <f aca="false">IF(D846&lt;&gt;0,IF(E846/D846&gt;=100,"&gt;&gt;100",E846/D846*100),"-")</f>
        <v>-</v>
      </c>
      <c r="G846" s="173"/>
      <c r="H846" s="173"/>
      <c r="I846" s="173"/>
      <c r="J846" s="173"/>
      <c r="K846" s="173"/>
      <c r="L846" s="173"/>
      <c r="M846" s="173"/>
      <c r="N846" s="173"/>
      <c r="O846" s="173"/>
      <c r="P846" s="173"/>
      <c r="Q846" s="173"/>
      <c r="R846" s="173"/>
      <c r="S846" s="173"/>
      <c r="T846" s="173"/>
      <c r="U846" s="173"/>
      <c r="V846" s="173"/>
      <c r="W846" s="173"/>
      <c r="X846" s="173"/>
      <c r="Y846" s="173"/>
      <c r="Z846" s="173"/>
    </row>
    <row r="847" customFormat="false" ht="12.75" hidden="false" customHeight="true" outlineLevel="0" collapsed="false">
      <c r="A847" s="188" t="n">
        <v>37216</v>
      </c>
      <c r="B847" s="194" t="s">
        <v>1829</v>
      </c>
      <c r="C847" s="190" t="s">
        <v>1830</v>
      </c>
      <c r="D847" s="193" t="n">
        <v>0</v>
      </c>
      <c r="E847" s="196"/>
      <c r="F847" s="192" t="str">
        <f aca="false">IF(D847&lt;&gt;0,IF(E847/D847&gt;=100,"&gt;&gt;100",E847/D847*100),"-")</f>
        <v>-</v>
      </c>
      <c r="G847" s="173"/>
      <c r="H847" s="173"/>
      <c r="I847" s="173"/>
      <c r="J847" s="173"/>
      <c r="K847" s="173"/>
      <c r="L847" s="173"/>
      <c r="M847" s="173"/>
      <c r="N847" s="173"/>
      <c r="O847" s="173"/>
      <c r="P847" s="173"/>
      <c r="Q847" s="173"/>
      <c r="R847" s="173"/>
      <c r="S847" s="173"/>
      <c r="T847" s="173"/>
      <c r="U847" s="173"/>
      <c r="V847" s="173"/>
      <c r="W847" s="173"/>
      <c r="X847" s="173"/>
      <c r="Y847" s="173"/>
      <c r="Z847" s="173"/>
    </row>
    <row r="848" customFormat="false" ht="12" hidden="false" customHeight="true" outlineLevel="0" collapsed="false">
      <c r="A848" s="188" t="n">
        <v>37217</v>
      </c>
      <c r="B848" s="189" t="s">
        <v>1831</v>
      </c>
      <c r="C848" s="190" t="s">
        <v>1832</v>
      </c>
      <c r="D848" s="193" t="n">
        <v>0</v>
      </c>
      <c r="E848" s="196"/>
      <c r="F848" s="192" t="str">
        <f aca="false">IF(D848&lt;&gt;0,IF(E848/D848&gt;=100,"&gt;&gt;100",E848/D848*100),"-")</f>
        <v>-</v>
      </c>
      <c r="G848" s="173"/>
      <c r="H848" s="173"/>
      <c r="I848" s="173"/>
      <c r="J848" s="173"/>
      <c r="K848" s="173"/>
      <c r="L848" s="173"/>
      <c r="M848" s="173"/>
      <c r="N848" s="173"/>
      <c r="O848" s="173"/>
      <c r="P848" s="173"/>
      <c r="Q848" s="173"/>
      <c r="R848" s="173"/>
      <c r="S848" s="173"/>
      <c r="T848" s="173"/>
      <c r="U848" s="173"/>
      <c r="V848" s="173"/>
      <c r="W848" s="173"/>
      <c r="X848" s="173"/>
      <c r="Y848" s="173"/>
      <c r="Z848" s="173"/>
    </row>
    <row r="849" customFormat="false" ht="12" hidden="false" customHeight="true" outlineLevel="0" collapsed="false">
      <c r="A849" s="188" t="n">
        <v>37218</v>
      </c>
      <c r="B849" s="189" t="s">
        <v>1833</v>
      </c>
      <c r="C849" s="190" t="s">
        <v>1834</v>
      </c>
      <c r="D849" s="193" t="n">
        <v>0</v>
      </c>
      <c r="E849" s="196"/>
      <c r="F849" s="192" t="str">
        <f aca="false">IF(D849&lt;&gt;0,IF(E849/D849&gt;=100,"&gt;&gt;100",E849/D849*100),"-")</f>
        <v>-</v>
      </c>
      <c r="G849" s="173"/>
      <c r="H849" s="173"/>
      <c r="I849" s="173"/>
      <c r="J849" s="173"/>
      <c r="K849" s="173"/>
      <c r="L849" s="173"/>
      <c r="M849" s="173"/>
      <c r="N849" s="173"/>
      <c r="O849" s="173"/>
      <c r="P849" s="173"/>
      <c r="Q849" s="173"/>
      <c r="R849" s="173"/>
      <c r="S849" s="173"/>
      <c r="T849" s="173"/>
      <c r="U849" s="173"/>
      <c r="V849" s="173"/>
      <c r="W849" s="173"/>
      <c r="X849" s="173"/>
      <c r="Y849" s="173"/>
      <c r="Z849" s="173"/>
    </row>
    <row r="850" customFormat="false" ht="12.75" hidden="false" customHeight="true" outlineLevel="0" collapsed="false">
      <c r="A850" s="188" t="n">
        <v>37219</v>
      </c>
      <c r="B850" s="189" t="s">
        <v>1835</v>
      </c>
      <c r="C850" s="190" t="s">
        <v>1836</v>
      </c>
      <c r="D850" s="193" t="n">
        <v>0</v>
      </c>
      <c r="E850" s="196"/>
      <c r="F850" s="192" t="str">
        <f aca="false">IF(D850&lt;&gt;0,IF(E850/D850&gt;=100,"&gt;&gt;100",E850/D850*100),"-")</f>
        <v>-</v>
      </c>
      <c r="G850" s="173"/>
      <c r="H850" s="173"/>
      <c r="I850" s="173"/>
      <c r="J850" s="173"/>
      <c r="K850" s="173"/>
      <c r="L850" s="173"/>
      <c r="M850" s="173"/>
      <c r="N850" s="173"/>
      <c r="O850" s="173"/>
      <c r="P850" s="173"/>
      <c r="Q850" s="173"/>
      <c r="R850" s="173"/>
      <c r="S850" s="173"/>
      <c r="T850" s="173"/>
      <c r="U850" s="173"/>
      <c r="V850" s="173"/>
      <c r="W850" s="173"/>
      <c r="X850" s="173"/>
      <c r="Y850" s="173"/>
      <c r="Z850" s="173"/>
    </row>
    <row r="851" customFormat="false" ht="12.75" hidden="false" customHeight="true" outlineLevel="0" collapsed="false">
      <c r="A851" s="188" t="n">
        <v>37221</v>
      </c>
      <c r="B851" s="189" t="s">
        <v>1837</v>
      </c>
      <c r="C851" s="190" t="s">
        <v>1838</v>
      </c>
      <c r="D851" s="193" t="n">
        <v>0</v>
      </c>
      <c r="E851" s="196"/>
      <c r="F851" s="192" t="str">
        <f aca="false">IF(D851&lt;&gt;0,IF(E851/D851&gt;=100,"&gt;&gt;100",E851/D851*100),"-")</f>
        <v>-</v>
      </c>
      <c r="G851" s="173"/>
      <c r="H851" s="173"/>
      <c r="I851" s="173"/>
      <c r="J851" s="173"/>
      <c r="K851" s="173"/>
      <c r="L851" s="173"/>
      <c r="M851" s="173"/>
      <c r="N851" s="173"/>
      <c r="O851" s="173"/>
      <c r="P851" s="173"/>
      <c r="Q851" s="173"/>
      <c r="R851" s="173"/>
      <c r="S851" s="173"/>
      <c r="T851" s="173"/>
      <c r="U851" s="173"/>
      <c r="V851" s="173"/>
      <c r="W851" s="173"/>
      <c r="X851" s="173"/>
      <c r="Y851" s="173"/>
      <c r="Z851" s="173"/>
    </row>
    <row r="852" customFormat="false" ht="12" hidden="false" customHeight="true" outlineLevel="0" collapsed="false">
      <c r="A852" s="188" t="s">
        <v>1839</v>
      </c>
      <c r="B852" s="189" t="s">
        <v>1816</v>
      </c>
      <c r="C852" s="190" t="s">
        <v>1839</v>
      </c>
      <c r="D852" s="193" t="n">
        <v>0</v>
      </c>
      <c r="E852" s="196"/>
      <c r="F852" s="192" t="str">
        <f aca="false">IF(D852&lt;&gt;0,IF(E852/D852&gt;=100,"&gt;&gt;100",E852/D852*100),"-")</f>
        <v>-</v>
      </c>
      <c r="G852" s="173"/>
      <c r="H852" s="173"/>
      <c r="I852" s="173"/>
      <c r="J852" s="173"/>
      <c r="K852" s="173"/>
      <c r="L852" s="173"/>
      <c r="M852" s="173"/>
      <c r="N852" s="173"/>
      <c r="O852" s="173"/>
      <c r="P852" s="173"/>
      <c r="Q852" s="173"/>
      <c r="R852" s="173"/>
      <c r="S852" s="173"/>
      <c r="T852" s="173"/>
      <c r="U852" s="173"/>
      <c r="V852" s="173"/>
      <c r="W852" s="173"/>
      <c r="X852" s="173"/>
      <c r="Y852" s="173"/>
      <c r="Z852" s="173"/>
    </row>
    <row r="853" customFormat="false" ht="12" hidden="false" customHeight="true" outlineLevel="0" collapsed="false">
      <c r="A853" s="188" t="s">
        <v>1840</v>
      </c>
      <c r="B853" s="189" t="s">
        <v>1841</v>
      </c>
      <c r="C853" s="190" t="s">
        <v>1840</v>
      </c>
      <c r="D853" s="193" t="n">
        <v>0</v>
      </c>
      <c r="E853" s="196"/>
      <c r="F853" s="192" t="str">
        <f aca="false">IF(D853&lt;&gt;0,IF(E853/D853&gt;=100,"&gt;&gt;100",E853/D853*100),"-")</f>
        <v>-</v>
      </c>
      <c r="G853" s="173"/>
      <c r="H853" s="173"/>
      <c r="I853" s="173"/>
      <c r="J853" s="173"/>
      <c r="K853" s="173"/>
      <c r="L853" s="173"/>
      <c r="M853" s="173"/>
      <c r="N853" s="173"/>
      <c r="O853" s="173"/>
      <c r="P853" s="173"/>
      <c r="Q853" s="173"/>
      <c r="R853" s="173"/>
      <c r="S853" s="173"/>
      <c r="T853" s="173"/>
      <c r="U853" s="173"/>
      <c r="V853" s="173"/>
      <c r="W853" s="173"/>
      <c r="X853" s="173"/>
      <c r="Y853" s="173"/>
      <c r="Z853" s="173"/>
    </row>
    <row r="854" customFormat="false" ht="12" hidden="false" customHeight="true" outlineLevel="0" collapsed="false">
      <c r="A854" s="188" t="s">
        <v>1842</v>
      </c>
      <c r="B854" s="189" t="s">
        <v>1843</v>
      </c>
      <c r="C854" s="190" t="s">
        <v>1842</v>
      </c>
      <c r="D854" s="193" t="n">
        <v>0</v>
      </c>
      <c r="E854" s="196"/>
      <c r="F854" s="192" t="str">
        <f aca="false">IF(D854&lt;&gt;0,IF(E854/D854&gt;=100,"&gt;&gt;100",E854/D854*100),"-")</f>
        <v>-</v>
      </c>
      <c r="G854" s="173"/>
      <c r="H854" s="173"/>
      <c r="I854" s="173"/>
      <c r="J854" s="173"/>
      <c r="K854" s="173"/>
      <c r="L854" s="173"/>
      <c r="M854" s="173"/>
      <c r="N854" s="173"/>
      <c r="O854" s="173"/>
      <c r="P854" s="173"/>
      <c r="Q854" s="173"/>
      <c r="R854" s="173"/>
      <c r="S854" s="173"/>
      <c r="T854" s="173"/>
      <c r="U854" s="173"/>
      <c r="V854" s="173"/>
      <c r="W854" s="173"/>
      <c r="X854" s="173"/>
      <c r="Y854" s="173"/>
      <c r="Z854" s="173"/>
    </row>
    <row r="855" customFormat="false" ht="12" hidden="false" customHeight="true" outlineLevel="0" collapsed="false">
      <c r="A855" s="188" t="s">
        <v>1844</v>
      </c>
      <c r="B855" s="189" t="s">
        <v>1845</v>
      </c>
      <c r="C855" s="190" t="s">
        <v>1844</v>
      </c>
      <c r="D855" s="193" t="n">
        <v>0</v>
      </c>
      <c r="E855" s="196"/>
      <c r="F855" s="192" t="str">
        <f aca="false">IF(D855&lt;&gt;0,IF(E855/D855&gt;=100,"&gt;&gt;100",E855/D855*100),"-")</f>
        <v>-</v>
      </c>
      <c r="G855" s="173"/>
      <c r="H855" s="173"/>
      <c r="I855" s="173"/>
      <c r="J855" s="173"/>
      <c r="K855" s="173"/>
      <c r="L855" s="173"/>
      <c r="M855" s="173"/>
      <c r="N855" s="173"/>
      <c r="O855" s="173"/>
      <c r="P855" s="173"/>
      <c r="Q855" s="173"/>
      <c r="R855" s="173"/>
      <c r="S855" s="173"/>
      <c r="T855" s="173"/>
      <c r="U855" s="173"/>
      <c r="V855" s="173"/>
      <c r="W855" s="173"/>
      <c r="X855" s="173"/>
      <c r="Y855" s="173"/>
      <c r="Z855" s="173"/>
    </row>
    <row r="856" customFormat="false" ht="12" hidden="false" customHeight="true" outlineLevel="0" collapsed="false">
      <c r="A856" s="188" t="n">
        <v>38117</v>
      </c>
      <c r="B856" s="189" t="s">
        <v>1846</v>
      </c>
      <c r="C856" s="190" t="s">
        <v>1847</v>
      </c>
      <c r="D856" s="193" t="n">
        <v>0</v>
      </c>
      <c r="E856" s="196"/>
      <c r="F856" s="192" t="str">
        <f aca="false">IF(D856&lt;&gt;0,IF(E856/D856&gt;=100,"&gt;&gt;100",E856/D856*100),"-")</f>
        <v>-</v>
      </c>
      <c r="G856" s="173"/>
      <c r="H856" s="173"/>
      <c r="I856" s="173"/>
      <c r="J856" s="173"/>
      <c r="K856" s="173"/>
      <c r="L856" s="173"/>
      <c r="M856" s="173"/>
      <c r="N856" s="173"/>
      <c r="O856" s="173"/>
      <c r="P856" s="173"/>
      <c r="Q856" s="173"/>
      <c r="R856" s="173"/>
      <c r="S856" s="173"/>
      <c r="T856" s="173"/>
      <c r="U856" s="173"/>
      <c r="V856" s="173"/>
      <c r="W856" s="173"/>
      <c r="X856" s="173"/>
      <c r="Y856" s="173"/>
      <c r="Z856" s="173"/>
    </row>
    <row r="857" customFormat="false" ht="12.75" hidden="false" customHeight="true" outlineLevel="0" collapsed="false">
      <c r="A857" s="188" t="n">
        <v>38612</v>
      </c>
      <c r="B857" s="189" t="s">
        <v>1848</v>
      </c>
      <c r="C857" s="190" t="s">
        <v>1849</v>
      </c>
      <c r="D857" s="193" t="n">
        <v>0</v>
      </c>
      <c r="E857" s="196"/>
      <c r="F857" s="192" t="str">
        <f aca="false">IF(D857&lt;&gt;0,IF(E857/D857&gt;=100,"&gt;&gt;100",E857/D857*100),"-")</f>
        <v>-</v>
      </c>
      <c r="G857" s="173"/>
      <c r="H857" s="173"/>
      <c r="I857" s="173"/>
      <c r="J857" s="173"/>
      <c r="K857" s="173"/>
      <c r="L857" s="173"/>
      <c r="M857" s="173"/>
      <c r="N857" s="173"/>
      <c r="O857" s="173"/>
      <c r="P857" s="173"/>
      <c r="Q857" s="173"/>
      <c r="R857" s="173"/>
      <c r="S857" s="173"/>
      <c r="T857" s="173"/>
      <c r="U857" s="173"/>
      <c r="V857" s="173"/>
      <c r="W857" s="173"/>
      <c r="X857" s="173"/>
      <c r="Y857" s="173"/>
      <c r="Z857" s="173"/>
    </row>
    <row r="858" customFormat="false" ht="12.75" hidden="false" customHeight="true" outlineLevel="0" collapsed="false">
      <c r="A858" s="188" t="n">
        <v>38613</v>
      </c>
      <c r="B858" s="189" t="s">
        <v>1850</v>
      </c>
      <c r="C858" s="190" t="s">
        <v>1851</v>
      </c>
      <c r="D858" s="193" t="n">
        <v>0</v>
      </c>
      <c r="E858" s="196"/>
      <c r="F858" s="192" t="str">
        <f aca="false">IF(D858&lt;&gt;0,IF(E858/D858&gt;=100,"&gt;&gt;100",E858/D858*100),"-")</f>
        <v>-</v>
      </c>
      <c r="G858" s="173"/>
      <c r="H858" s="173"/>
      <c r="I858" s="173"/>
      <c r="J858" s="173"/>
      <c r="K858" s="173"/>
      <c r="L858" s="173"/>
      <c r="M858" s="173"/>
      <c r="N858" s="173"/>
      <c r="O858" s="173"/>
      <c r="P858" s="173"/>
      <c r="Q858" s="173"/>
      <c r="R858" s="173"/>
      <c r="S858" s="173"/>
      <c r="T858" s="173"/>
      <c r="U858" s="173"/>
      <c r="V858" s="173"/>
      <c r="W858" s="173"/>
      <c r="X858" s="173"/>
      <c r="Y858" s="173"/>
      <c r="Z858" s="173"/>
    </row>
    <row r="859" customFormat="false" ht="12.75" hidden="false" customHeight="true" outlineLevel="0" collapsed="false">
      <c r="A859" s="188" t="n">
        <v>38614</v>
      </c>
      <c r="B859" s="189" t="s">
        <v>1852</v>
      </c>
      <c r="C859" s="190" t="s">
        <v>1853</v>
      </c>
      <c r="D859" s="193" t="n">
        <v>0</v>
      </c>
      <c r="E859" s="196"/>
      <c r="F859" s="192" t="str">
        <f aca="false">IF(D859&lt;&gt;0,IF(E859/D859&gt;=100,"&gt;&gt;100",E859/D859*100),"-")</f>
        <v>-</v>
      </c>
      <c r="G859" s="173"/>
      <c r="H859" s="173"/>
      <c r="I859" s="173"/>
      <c r="J859" s="173"/>
      <c r="K859" s="173"/>
      <c r="L859" s="173"/>
      <c r="M859" s="173"/>
      <c r="N859" s="173"/>
      <c r="O859" s="173"/>
      <c r="P859" s="173"/>
      <c r="Q859" s="173"/>
      <c r="R859" s="173"/>
      <c r="S859" s="173"/>
      <c r="T859" s="173"/>
      <c r="U859" s="173"/>
      <c r="V859" s="173"/>
      <c r="W859" s="173"/>
      <c r="X859" s="173"/>
      <c r="Y859" s="173"/>
      <c r="Z859" s="173"/>
    </row>
    <row r="860" customFormat="false" ht="12.75" hidden="false" customHeight="true" outlineLevel="0" collapsed="false">
      <c r="A860" s="188" t="n">
        <v>38615</v>
      </c>
      <c r="B860" s="189" t="s">
        <v>1854</v>
      </c>
      <c r="C860" s="190" t="s">
        <v>1855</v>
      </c>
      <c r="D860" s="193" t="n">
        <v>0</v>
      </c>
      <c r="E860" s="196"/>
      <c r="F860" s="192" t="str">
        <f aca="false">IF(D860&lt;&gt;0,IF(E860/D860&gt;=100,"&gt;&gt;100",E860/D860*100),"-")</f>
        <v>-</v>
      </c>
      <c r="G860" s="173"/>
      <c r="H860" s="173"/>
      <c r="I860" s="173"/>
      <c r="J860" s="173"/>
      <c r="K860" s="173"/>
      <c r="L860" s="173"/>
      <c r="M860" s="173"/>
      <c r="N860" s="173"/>
      <c r="O860" s="173"/>
      <c r="P860" s="173"/>
      <c r="Q860" s="173"/>
      <c r="R860" s="173"/>
      <c r="S860" s="173"/>
      <c r="T860" s="173"/>
      <c r="U860" s="173"/>
      <c r="V860" s="173"/>
      <c r="W860" s="173"/>
      <c r="X860" s="173"/>
      <c r="Y860" s="173"/>
      <c r="Z860" s="173"/>
    </row>
    <row r="861" customFormat="false" ht="12.75" hidden="false" customHeight="true" outlineLevel="0" collapsed="false">
      <c r="A861" s="188" t="n">
        <v>38622</v>
      </c>
      <c r="B861" s="189" t="s">
        <v>1856</v>
      </c>
      <c r="C861" s="190" t="s">
        <v>1857</v>
      </c>
      <c r="D861" s="193" t="n">
        <v>0</v>
      </c>
      <c r="E861" s="196"/>
      <c r="F861" s="192" t="str">
        <f aca="false">IF(D861&lt;&gt;0,IF(E861/D861&gt;=100,"&gt;&gt;100",E861/D861*100),"-")</f>
        <v>-</v>
      </c>
      <c r="G861" s="173"/>
      <c r="H861" s="173"/>
      <c r="I861" s="173"/>
      <c r="J861" s="173"/>
      <c r="K861" s="173"/>
      <c r="L861" s="173"/>
      <c r="M861" s="173"/>
      <c r="N861" s="173"/>
      <c r="O861" s="173"/>
      <c r="P861" s="173"/>
      <c r="Q861" s="173"/>
      <c r="R861" s="173"/>
      <c r="S861" s="173"/>
      <c r="T861" s="173"/>
      <c r="U861" s="173"/>
      <c r="V861" s="173"/>
      <c r="W861" s="173"/>
      <c r="X861" s="173"/>
      <c r="Y861" s="173"/>
      <c r="Z861" s="173"/>
    </row>
    <row r="862" customFormat="false" ht="12.75" hidden="false" customHeight="true" outlineLevel="0" collapsed="false">
      <c r="A862" s="188" t="n">
        <v>38623</v>
      </c>
      <c r="B862" s="189" t="s">
        <v>1858</v>
      </c>
      <c r="C862" s="190" t="s">
        <v>1859</v>
      </c>
      <c r="D862" s="193" t="n">
        <v>0</v>
      </c>
      <c r="E862" s="196"/>
      <c r="F862" s="192" t="str">
        <f aca="false">IF(D862&lt;&gt;0,IF(E862/D862&gt;=100,"&gt;&gt;100",E862/D862*100),"-")</f>
        <v>-</v>
      </c>
      <c r="G862" s="173"/>
      <c r="H862" s="173"/>
      <c r="I862" s="173"/>
      <c r="J862" s="173"/>
      <c r="K862" s="173"/>
      <c r="L862" s="173"/>
      <c r="M862" s="173"/>
      <c r="N862" s="173"/>
      <c r="O862" s="173"/>
      <c r="P862" s="173"/>
      <c r="Q862" s="173"/>
      <c r="R862" s="173"/>
      <c r="S862" s="173"/>
      <c r="T862" s="173"/>
      <c r="U862" s="173"/>
      <c r="V862" s="173"/>
      <c r="W862" s="173"/>
      <c r="X862" s="173"/>
      <c r="Y862" s="173"/>
      <c r="Z862" s="173"/>
    </row>
    <row r="863" customFormat="false" ht="12.75" hidden="false" customHeight="true" outlineLevel="0" collapsed="false">
      <c r="A863" s="188" t="n">
        <v>38624</v>
      </c>
      <c r="B863" s="189" t="s">
        <v>1860</v>
      </c>
      <c r="C863" s="190" t="s">
        <v>1861</v>
      </c>
      <c r="D863" s="193" t="n">
        <v>0</v>
      </c>
      <c r="E863" s="196"/>
      <c r="F863" s="192" t="str">
        <f aca="false">IF(D863&lt;&gt;0,IF(E863/D863&gt;=100,"&gt;&gt;100",E863/D863*100),"-")</f>
        <v>-</v>
      </c>
      <c r="G863" s="173"/>
      <c r="H863" s="173"/>
      <c r="I863" s="173"/>
      <c r="J863" s="173"/>
      <c r="K863" s="173"/>
      <c r="L863" s="173"/>
      <c r="M863" s="173"/>
      <c r="N863" s="173"/>
      <c r="O863" s="173"/>
      <c r="P863" s="173"/>
      <c r="Q863" s="173"/>
      <c r="R863" s="173"/>
      <c r="S863" s="173"/>
      <c r="T863" s="173"/>
      <c r="U863" s="173"/>
      <c r="V863" s="173"/>
      <c r="W863" s="173"/>
      <c r="X863" s="173"/>
      <c r="Y863" s="173"/>
      <c r="Z863" s="173"/>
    </row>
    <row r="864" customFormat="false" ht="12.75" hidden="false" customHeight="true" outlineLevel="0" collapsed="false">
      <c r="A864" s="188" t="n">
        <v>38625</v>
      </c>
      <c r="B864" s="189" t="s">
        <v>1862</v>
      </c>
      <c r="C864" s="190" t="s">
        <v>1863</v>
      </c>
      <c r="D864" s="193" t="n">
        <v>0</v>
      </c>
      <c r="E864" s="196"/>
      <c r="F864" s="192" t="str">
        <f aca="false">IF(D864&lt;&gt;0,IF(E864/D864&gt;=100,"&gt;&gt;100",E864/D864*100),"-")</f>
        <v>-</v>
      </c>
      <c r="G864" s="173"/>
      <c r="H864" s="173"/>
      <c r="I864" s="173"/>
      <c r="J864" s="173"/>
      <c r="K864" s="173"/>
      <c r="L864" s="173"/>
      <c r="M864" s="173"/>
      <c r="N864" s="173"/>
      <c r="O864" s="173"/>
      <c r="P864" s="173"/>
      <c r="Q864" s="173"/>
      <c r="R864" s="173"/>
      <c r="S864" s="173"/>
      <c r="T864" s="173"/>
      <c r="U864" s="173"/>
      <c r="V864" s="173"/>
      <c r="W864" s="173"/>
      <c r="X864" s="173"/>
      <c r="Y864" s="173"/>
      <c r="Z864" s="173"/>
    </row>
    <row r="865" customFormat="false" ht="12.75" hidden="false" customHeight="true" outlineLevel="0" collapsed="false">
      <c r="A865" s="188" t="s">
        <v>1864</v>
      </c>
      <c r="B865" s="189" t="s">
        <v>1865</v>
      </c>
      <c r="C865" s="190" t="s">
        <v>1864</v>
      </c>
      <c r="D865" s="193" t="n">
        <v>0</v>
      </c>
      <c r="E865" s="196"/>
      <c r="F865" s="192" t="str">
        <f aca="false">IF(D865&lt;&gt;0,IF(E865/D865&gt;=100,"&gt;&gt;100",E865/D865*100),"-")</f>
        <v>-</v>
      </c>
      <c r="G865" s="173"/>
      <c r="H865" s="173"/>
      <c r="I865" s="173"/>
      <c r="J865" s="173"/>
      <c r="K865" s="173"/>
      <c r="L865" s="173"/>
      <c r="M865" s="173"/>
      <c r="N865" s="173"/>
      <c r="O865" s="173"/>
      <c r="P865" s="173"/>
      <c r="Q865" s="173"/>
      <c r="R865" s="173"/>
      <c r="S865" s="173"/>
      <c r="T865" s="173"/>
      <c r="U865" s="173"/>
      <c r="V865" s="173"/>
      <c r="W865" s="173"/>
      <c r="X865" s="173"/>
      <c r="Y865" s="173"/>
      <c r="Z865" s="173"/>
    </row>
    <row r="866" customFormat="false" ht="12.75" hidden="false" customHeight="true" outlineLevel="0" collapsed="false">
      <c r="A866" s="188" t="n">
        <v>38631</v>
      </c>
      <c r="B866" s="189" t="s">
        <v>1866</v>
      </c>
      <c r="C866" s="190" t="s">
        <v>1867</v>
      </c>
      <c r="D866" s="193" t="n">
        <v>0</v>
      </c>
      <c r="E866" s="196"/>
      <c r="F866" s="192" t="str">
        <f aca="false">IF(D866&lt;&gt;0,IF(E866/D866&gt;=100,"&gt;&gt;100",E866/D866*100),"-")</f>
        <v>-</v>
      </c>
      <c r="G866" s="173"/>
      <c r="H866" s="173"/>
      <c r="I866" s="173"/>
      <c r="J866" s="173"/>
      <c r="K866" s="173"/>
      <c r="L866" s="173"/>
      <c r="M866" s="173"/>
      <c r="N866" s="173"/>
      <c r="O866" s="173"/>
      <c r="P866" s="173"/>
      <c r="Q866" s="173"/>
      <c r="R866" s="173"/>
      <c r="S866" s="173"/>
      <c r="T866" s="173"/>
      <c r="U866" s="173"/>
      <c r="V866" s="173"/>
      <c r="W866" s="173"/>
      <c r="X866" s="173"/>
      <c r="Y866" s="173"/>
      <c r="Z866" s="173"/>
    </row>
    <row r="867" customFormat="false" ht="12.75" hidden="false" customHeight="true" outlineLevel="0" collapsed="false">
      <c r="A867" s="188" t="n">
        <v>38632</v>
      </c>
      <c r="B867" s="189" t="s">
        <v>1868</v>
      </c>
      <c r="C867" s="190" t="s">
        <v>1869</v>
      </c>
      <c r="D867" s="193" t="n">
        <v>0</v>
      </c>
      <c r="E867" s="196"/>
      <c r="F867" s="192" t="str">
        <f aca="false">IF(D867&lt;&gt;0,IF(E867/D867&gt;=100,"&gt;&gt;100",E867/D867*100),"-")</f>
        <v>-</v>
      </c>
      <c r="G867" s="173"/>
      <c r="H867" s="173"/>
      <c r="I867" s="173"/>
      <c r="J867" s="173"/>
      <c r="K867" s="173"/>
      <c r="L867" s="173"/>
      <c r="M867" s="173"/>
      <c r="N867" s="173"/>
      <c r="O867" s="173"/>
      <c r="P867" s="173"/>
      <c r="Q867" s="173"/>
      <c r="R867" s="173"/>
      <c r="S867" s="173"/>
      <c r="T867" s="173"/>
      <c r="U867" s="173"/>
      <c r="V867" s="173"/>
      <c r="W867" s="173"/>
      <c r="X867" s="173"/>
      <c r="Y867" s="173"/>
      <c r="Z867" s="173"/>
    </row>
    <row r="868" customFormat="false" ht="12.75" hidden="false" customHeight="true" outlineLevel="0" collapsed="false">
      <c r="A868" s="188" t="n">
        <v>38641</v>
      </c>
      <c r="B868" s="189" t="s">
        <v>1870</v>
      </c>
      <c r="C868" s="190" t="s">
        <v>1871</v>
      </c>
      <c r="D868" s="193" t="n">
        <v>0</v>
      </c>
      <c r="E868" s="196"/>
      <c r="F868" s="192" t="str">
        <f aca="false">IF(D868&lt;&gt;0,IF(E868/D868&gt;=100,"&gt;&gt;100",E868/D868*100),"-")</f>
        <v>-</v>
      </c>
      <c r="G868" s="173"/>
      <c r="H868" s="173"/>
      <c r="I868" s="173"/>
      <c r="J868" s="173"/>
      <c r="K868" s="173"/>
      <c r="L868" s="173"/>
      <c r="M868" s="173"/>
      <c r="N868" s="173"/>
      <c r="O868" s="173"/>
      <c r="P868" s="173"/>
      <c r="Q868" s="173"/>
      <c r="R868" s="173"/>
      <c r="S868" s="173"/>
      <c r="T868" s="173"/>
      <c r="U868" s="173"/>
      <c r="V868" s="173"/>
      <c r="W868" s="173"/>
      <c r="X868" s="173"/>
      <c r="Y868" s="173"/>
      <c r="Z868" s="173"/>
    </row>
    <row r="869" customFormat="false" ht="12" hidden="false" customHeight="true" outlineLevel="0" collapsed="false">
      <c r="A869" s="188" t="s">
        <v>1872</v>
      </c>
      <c r="B869" s="189" t="s">
        <v>1873</v>
      </c>
      <c r="C869" s="190" t="s">
        <v>1872</v>
      </c>
      <c r="D869" s="193" t="n">
        <v>0</v>
      </c>
      <c r="E869" s="196"/>
      <c r="F869" s="192" t="str">
        <f aca="false">IF(D869&lt;&gt;0,IF(E869/D869&gt;=100,"&gt;&gt;100",E869/D869*100),"-")</f>
        <v>-</v>
      </c>
      <c r="G869" s="173"/>
      <c r="H869" s="173"/>
      <c r="I869" s="173"/>
      <c r="J869" s="173"/>
      <c r="K869" s="173"/>
      <c r="L869" s="173"/>
      <c r="M869" s="173"/>
      <c r="N869" s="173"/>
      <c r="O869" s="173"/>
      <c r="P869" s="173"/>
      <c r="Q869" s="173"/>
      <c r="R869" s="173"/>
      <c r="S869" s="173"/>
      <c r="T869" s="173"/>
      <c r="U869" s="173"/>
      <c r="V869" s="173"/>
      <c r="W869" s="173"/>
      <c r="X869" s="173"/>
      <c r="Y869" s="173"/>
      <c r="Z869" s="173"/>
    </row>
    <row r="870" customFormat="false" ht="12" hidden="false" customHeight="true" outlineLevel="0" collapsed="false">
      <c r="A870" s="188" t="s">
        <v>1874</v>
      </c>
      <c r="B870" s="189" t="s">
        <v>1875</v>
      </c>
      <c r="C870" s="190" t="s">
        <v>1874</v>
      </c>
      <c r="D870" s="193" t="n">
        <v>0</v>
      </c>
      <c r="E870" s="196"/>
      <c r="F870" s="192" t="str">
        <f aca="false">IF(D870&lt;&gt;0,IF(E870/D870&gt;=100,"&gt;&gt;100",E870/D870*100),"-")</f>
        <v>-</v>
      </c>
      <c r="G870" s="173"/>
      <c r="H870" s="173"/>
      <c r="I870" s="173"/>
      <c r="J870" s="173"/>
      <c r="K870" s="173"/>
      <c r="L870" s="173"/>
      <c r="M870" s="173"/>
      <c r="N870" s="173"/>
      <c r="O870" s="173"/>
      <c r="P870" s="173"/>
      <c r="Q870" s="173"/>
      <c r="R870" s="173"/>
      <c r="S870" s="173"/>
      <c r="T870" s="173"/>
      <c r="U870" s="173"/>
      <c r="V870" s="173"/>
      <c r="W870" s="173"/>
      <c r="X870" s="173"/>
      <c r="Y870" s="173"/>
      <c r="Z870" s="173"/>
    </row>
    <row r="871" customFormat="false" ht="12" hidden="false" customHeight="true" outlineLevel="0" collapsed="false">
      <c r="A871" s="188" t="s">
        <v>1876</v>
      </c>
      <c r="B871" s="189" t="s">
        <v>1877</v>
      </c>
      <c r="C871" s="190" t="s">
        <v>1876</v>
      </c>
      <c r="D871" s="193" t="n">
        <v>0</v>
      </c>
      <c r="E871" s="196"/>
      <c r="F871" s="192" t="str">
        <f aca="false">IF(D871&lt;&gt;0,IF(E871/D871&gt;=100,"&gt;&gt;100",E871/D871*100),"-")</f>
        <v>-</v>
      </c>
      <c r="G871" s="173"/>
      <c r="H871" s="173"/>
      <c r="I871" s="173"/>
      <c r="J871" s="173"/>
      <c r="K871" s="173"/>
      <c r="L871" s="173"/>
      <c r="M871" s="173"/>
      <c r="N871" s="173"/>
      <c r="O871" s="173"/>
      <c r="P871" s="173"/>
      <c r="Q871" s="173"/>
      <c r="R871" s="173"/>
      <c r="S871" s="173"/>
      <c r="T871" s="173"/>
      <c r="U871" s="173"/>
      <c r="V871" s="173"/>
      <c r="W871" s="173"/>
      <c r="X871" s="173"/>
      <c r="Y871" s="173"/>
      <c r="Z871" s="173"/>
    </row>
    <row r="872" customFormat="false" ht="12" hidden="false" customHeight="true" outlineLevel="0" collapsed="false">
      <c r="A872" s="188" t="s">
        <v>1878</v>
      </c>
      <c r="B872" s="189" t="s">
        <v>1879</v>
      </c>
      <c r="C872" s="190" t="s">
        <v>1878</v>
      </c>
      <c r="D872" s="193" t="n">
        <v>0</v>
      </c>
      <c r="E872" s="196"/>
      <c r="F872" s="192" t="str">
        <f aca="false">IF(D872&lt;&gt;0,IF(E872/D872&gt;=100,"&gt;&gt;100",E872/D872*100),"-")</f>
        <v>-</v>
      </c>
      <c r="G872" s="173"/>
      <c r="H872" s="173"/>
      <c r="I872" s="173"/>
      <c r="J872" s="173"/>
      <c r="K872" s="173"/>
      <c r="L872" s="173"/>
      <c r="M872" s="173"/>
      <c r="N872" s="173"/>
      <c r="O872" s="173"/>
      <c r="P872" s="173"/>
      <c r="Q872" s="173"/>
      <c r="R872" s="173"/>
      <c r="S872" s="173"/>
      <c r="T872" s="173"/>
      <c r="U872" s="173"/>
      <c r="V872" s="173"/>
      <c r="W872" s="173"/>
      <c r="X872" s="173"/>
      <c r="Y872" s="173"/>
      <c r="Z872" s="173"/>
    </row>
    <row r="873" customFormat="false" ht="12.75" hidden="false" customHeight="true" outlineLevel="0" collapsed="false">
      <c r="A873" s="188" t="n">
        <v>81212</v>
      </c>
      <c r="B873" s="189" t="s">
        <v>1880</v>
      </c>
      <c r="C873" s="190" t="s">
        <v>1881</v>
      </c>
      <c r="D873" s="193" t="n">
        <v>0</v>
      </c>
      <c r="E873" s="196"/>
      <c r="F873" s="192" t="str">
        <f aca="false">IF(D873&lt;&gt;0,IF(E873/D873&gt;=100,"&gt;&gt;100",E873/D873*100),"-")</f>
        <v>-</v>
      </c>
      <c r="G873" s="173"/>
      <c r="H873" s="173"/>
      <c r="I873" s="173"/>
      <c r="J873" s="173"/>
      <c r="K873" s="173"/>
      <c r="L873" s="173"/>
      <c r="M873" s="173"/>
      <c r="N873" s="173"/>
      <c r="O873" s="173"/>
      <c r="P873" s="173"/>
      <c r="Q873" s="173"/>
      <c r="R873" s="173"/>
      <c r="S873" s="173"/>
      <c r="T873" s="173"/>
      <c r="U873" s="173"/>
      <c r="V873" s="173"/>
      <c r="W873" s="173"/>
      <c r="X873" s="173"/>
      <c r="Y873" s="173"/>
      <c r="Z873" s="173"/>
    </row>
    <row r="874" customFormat="false" ht="12.75" hidden="false" customHeight="true" outlineLevel="0" collapsed="false">
      <c r="A874" s="188" t="n">
        <v>81322</v>
      </c>
      <c r="B874" s="189" t="s">
        <v>1882</v>
      </c>
      <c r="C874" s="190" t="s">
        <v>1883</v>
      </c>
      <c r="D874" s="193" t="n">
        <v>0</v>
      </c>
      <c r="E874" s="196"/>
      <c r="F874" s="192" t="str">
        <f aca="false">IF(D874&lt;&gt;0,IF(E874/D874&gt;=100,"&gt;&gt;100",E874/D874*100),"-")</f>
        <v>-</v>
      </c>
      <c r="G874" s="173"/>
      <c r="H874" s="173"/>
      <c r="I874" s="173"/>
      <c r="J874" s="173"/>
      <c r="K874" s="173"/>
      <c r="L874" s="173"/>
      <c r="M874" s="173"/>
      <c r="N874" s="173"/>
      <c r="O874" s="173"/>
      <c r="P874" s="173"/>
      <c r="Q874" s="173"/>
      <c r="R874" s="173"/>
      <c r="S874" s="173"/>
      <c r="T874" s="173"/>
      <c r="U874" s="173"/>
      <c r="V874" s="173"/>
      <c r="W874" s="173"/>
      <c r="X874" s="173"/>
      <c r="Y874" s="173"/>
      <c r="Z874" s="173"/>
    </row>
    <row r="875" customFormat="false" ht="12.75" hidden="false" customHeight="true" outlineLevel="0" collapsed="false">
      <c r="A875" s="188" t="n">
        <v>81332</v>
      </c>
      <c r="B875" s="189" t="s">
        <v>1884</v>
      </c>
      <c r="C875" s="190" t="s">
        <v>1885</v>
      </c>
      <c r="D875" s="193" t="n">
        <v>0</v>
      </c>
      <c r="E875" s="196"/>
      <c r="F875" s="192" t="str">
        <f aca="false">IF(D875&lt;&gt;0,IF(E875/D875&gt;=100,"&gt;&gt;100",E875/D875*100),"-")</f>
        <v>-</v>
      </c>
      <c r="G875" s="173"/>
      <c r="H875" s="173"/>
      <c r="I875" s="173"/>
      <c r="J875" s="173"/>
      <c r="K875" s="173"/>
      <c r="L875" s="173"/>
      <c r="M875" s="173"/>
      <c r="N875" s="173"/>
      <c r="O875" s="173"/>
      <c r="P875" s="173"/>
      <c r="Q875" s="173"/>
      <c r="R875" s="173"/>
      <c r="S875" s="173"/>
      <c r="T875" s="173"/>
      <c r="U875" s="173"/>
      <c r="V875" s="173"/>
      <c r="W875" s="173"/>
      <c r="X875" s="173"/>
      <c r="Y875" s="173"/>
      <c r="Z875" s="173"/>
    </row>
    <row r="876" customFormat="false" ht="12.75" hidden="false" customHeight="true" outlineLevel="0" collapsed="false">
      <c r="A876" s="188" t="n">
        <v>81342</v>
      </c>
      <c r="B876" s="189" t="s">
        <v>1886</v>
      </c>
      <c r="C876" s="190" t="s">
        <v>1887</v>
      </c>
      <c r="D876" s="193" t="n">
        <v>0</v>
      </c>
      <c r="E876" s="196"/>
      <c r="F876" s="192" t="str">
        <f aca="false">IF(D876&lt;&gt;0,IF(E876/D876&gt;=100,"&gt;&gt;100",E876/D876*100),"-")</f>
        <v>-</v>
      </c>
      <c r="G876" s="173"/>
      <c r="H876" s="173"/>
      <c r="I876" s="173"/>
      <c r="J876" s="173"/>
      <c r="K876" s="173"/>
      <c r="L876" s="173"/>
      <c r="M876" s="173"/>
      <c r="N876" s="173"/>
      <c r="O876" s="173"/>
      <c r="P876" s="173"/>
      <c r="Q876" s="173"/>
      <c r="R876" s="173"/>
      <c r="S876" s="173"/>
      <c r="T876" s="173"/>
      <c r="U876" s="173"/>
      <c r="V876" s="173"/>
      <c r="W876" s="173"/>
      <c r="X876" s="173"/>
      <c r="Y876" s="173"/>
      <c r="Z876" s="173"/>
    </row>
    <row r="877" customFormat="false" ht="12.75" hidden="false" customHeight="true" outlineLevel="0" collapsed="false">
      <c r="A877" s="188" t="n">
        <v>81411</v>
      </c>
      <c r="B877" s="189" t="s">
        <v>1888</v>
      </c>
      <c r="C877" s="190" t="s">
        <v>1889</v>
      </c>
      <c r="D877" s="193" t="n">
        <v>0</v>
      </c>
      <c r="E877" s="196"/>
      <c r="F877" s="192" t="str">
        <f aca="false">IF(D877&lt;&gt;0,IF(E877/D877&gt;=100,"&gt;&gt;100",E877/D877*100),"-")</f>
        <v>-</v>
      </c>
      <c r="G877" s="173"/>
      <c r="H877" s="173"/>
      <c r="I877" s="173"/>
      <c r="J877" s="173"/>
      <c r="K877" s="173"/>
      <c r="L877" s="173"/>
      <c r="M877" s="173"/>
      <c r="N877" s="173"/>
      <c r="O877" s="173"/>
      <c r="P877" s="173"/>
      <c r="Q877" s="173"/>
      <c r="R877" s="173"/>
      <c r="S877" s="173"/>
      <c r="T877" s="173"/>
      <c r="U877" s="173"/>
      <c r="V877" s="173"/>
      <c r="W877" s="173"/>
      <c r="X877" s="173"/>
      <c r="Y877" s="173"/>
      <c r="Z877" s="173"/>
    </row>
    <row r="878" customFormat="false" ht="12.75" hidden="false" customHeight="true" outlineLevel="0" collapsed="false">
      <c r="A878" s="188" t="n">
        <v>81412</v>
      </c>
      <c r="B878" s="189" t="s">
        <v>1890</v>
      </c>
      <c r="C878" s="190" t="s">
        <v>1891</v>
      </c>
      <c r="D878" s="193" t="n">
        <v>0</v>
      </c>
      <c r="E878" s="196"/>
      <c r="F878" s="192" t="str">
        <f aca="false">IF(D878&lt;&gt;0,IF(E878/D878&gt;=100,"&gt;&gt;100",E878/D878*100),"-")</f>
        <v>-</v>
      </c>
      <c r="G878" s="173"/>
      <c r="H878" s="173"/>
      <c r="I878" s="173"/>
      <c r="J878" s="173"/>
      <c r="K878" s="173"/>
      <c r="L878" s="173"/>
      <c r="M878" s="173"/>
      <c r="N878" s="173"/>
      <c r="O878" s="173"/>
      <c r="P878" s="173"/>
      <c r="Q878" s="173"/>
      <c r="R878" s="173"/>
      <c r="S878" s="173"/>
      <c r="T878" s="173"/>
      <c r="U878" s="173"/>
      <c r="V878" s="173"/>
      <c r="W878" s="173"/>
      <c r="X878" s="173"/>
      <c r="Y878" s="173"/>
      <c r="Z878" s="173"/>
    </row>
    <row r="879" customFormat="false" ht="12.75" hidden="false" customHeight="true" outlineLevel="0" collapsed="false">
      <c r="A879" s="188" t="n">
        <v>81532</v>
      </c>
      <c r="B879" s="194" t="s">
        <v>1892</v>
      </c>
      <c r="C879" s="190" t="s">
        <v>1893</v>
      </c>
      <c r="D879" s="193" t="n">
        <v>0</v>
      </c>
      <c r="E879" s="196"/>
      <c r="F879" s="192" t="str">
        <f aca="false">IF(D879&lt;&gt;0,IF(E879/D879&gt;=100,"&gt;&gt;100",E879/D879*100),"-")</f>
        <v>-</v>
      </c>
      <c r="G879" s="173"/>
      <c r="H879" s="173"/>
      <c r="I879" s="173"/>
      <c r="J879" s="173"/>
      <c r="K879" s="173"/>
      <c r="L879" s="173"/>
      <c r="M879" s="173"/>
      <c r="N879" s="173"/>
      <c r="O879" s="173"/>
      <c r="P879" s="173"/>
      <c r="Q879" s="173"/>
      <c r="R879" s="173"/>
      <c r="S879" s="173"/>
      <c r="T879" s="173"/>
      <c r="U879" s="173"/>
      <c r="V879" s="173"/>
      <c r="W879" s="173"/>
      <c r="X879" s="173"/>
      <c r="Y879" s="173"/>
      <c r="Z879" s="173"/>
    </row>
    <row r="880" customFormat="false" ht="12.75" hidden="false" customHeight="true" outlineLevel="0" collapsed="false">
      <c r="A880" s="188" t="n">
        <v>81542</v>
      </c>
      <c r="B880" s="194" t="s">
        <v>1894</v>
      </c>
      <c r="C880" s="190" t="s">
        <v>1895</v>
      </c>
      <c r="D880" s="193" t="n">
        <v>0</v>
      </c>
      <c r="E880" s="196"/>
      <c r="F880" s="192" t="str">
        <f aca="false">IF(D880&lt;&gt;0,IF(E880/D880&gt;=100,"&gt;&gt;100",E880/D880*100),"-")</f>
        <v>-</v>
      </c>
      <c r="G880" s="173"/>
      <c r="H880" s="173"/>
      <c r="I880" s="173"/>
      <c r="J880" s="173"/>
      <c r="K880" s="173"/>
      <c r="L880" s="173"/>
      <c r="M880" s="173"/>
      <c r="N880" s="173"/>
      <c r="O880" s="173"/>
      <c r="P880" s="173"/>
      <c r="Q880" s="173"/>
      <c r="R880" s="173"/>
      <c r="S880" s="173"/>
      <c r="T880" s="173"/>
      <c r="U880" s="173"/>
      <c r="V880" s="173"/>
      <c r="W880" s="173"/>
      <c r="X880" s="173"/>
      <c r="Y880" s="173"/>
      <c r="Z880" s="173"/>
    </row>
    <row r="881" customFormat="false" ht="12.75" hidden="false" customHeight="true" outlineLevel="0" collapsed="false">
      <c r="A881" s="188" t="n">
        <v>81552</v>
      </c>
      <c r="B881" s="189" t="s">
        <v>1896</v>
      </c>
      <c r="C881" s="190" t="s">
        <v>1897</v>
      </c>
      <c r="D881" s="193" t="n">
        <v>0</v>
      </c>
      <c r="E881" s="196"/>
      <c r="F881" s="192" t="str">
        <f aca="false">IF(D881&lt;&gt;0,IF(E881/D881&gt;=100,"&gt;&gt;100",E881/D881*100),"-")</f>
        <v>-</v>
      </c>
      <c r="G881" s="173"/>
      <c r="H881" s="173"/>
      <c r="I881" s="173"/>
      <c r="J881" s="173"/>
      <c r="K881" s="173"/>
      <c r="L881" s="173"/>
      <c r="M881" s="173"/>
      <c r="N881" s="173"/>
      <c r="O881" s="173"/>
      <c r="P881" s="173"/>
      <c r="Q881" s="173"/>
      <c r="R881" s="173"/>
      <c r="S881" s="173"/>
      <c r="T881" s="173"/>
      <c r="U881" s="173"/>
      <c r="V881" s="173"/>
      <c r="W881" s="173"/>
      <c r="X881" s="173"/>
      <c r="Y881" s="173"/>
      <c r="Z881" s="173"/>
    </row>
    <row r="882" customFormat="false" ht="12" hidden="false" customHeight="true" outlineLevel="0" collapsed="false">
      <c r="A882" s="188" t="n">
        <v>81631</v>
      </c>
      <c r="B882" s="194" t="s">
        <v>1898</v>
      </c>
      <c r="C882" s="190" t="s">
        <v>1899</v>
      </c>
      <c r="D882" s="193" t="n">
        <v>0</v>
      </c>
      <c r="E882" s="196"/>
      <c r="F882" s="192" t="str">
        <f aca="false">IF(D882&lt;&gt;0,IF(E882/D882&gt;=100,"&gt;&gt;100",E882/D882*100),"-")</f>
        <v>-</v>
      </c>
      <c r="G882" s="173"/>
      <c r="H882" s="173"/>
      <c r="I882" s="173"/>
      <c r="J882" s="173"/>
      <c r="K882" s="173"/>
      <c r="L882" s="173"/>
      <c r="M882" s="173"/>
      <c r="N882" s="173"/>
      <c r="O882" s="173"/>
      <c r="P882" s="173"/>
      <c r="Q882" s="173"/>
      <c r="R882" s="173"/>
      <c r="S882" s="173"/>
      <c r="T882" s="173"/>
      <c r="U882" s="173"/>
      <c r="V882" s="173"/>
      <c r="W882" s="173"/>
      <c r="X882" s="173"/>
      <c r="Y882" s="173"/>
      <c r="Z882" s="173"/>
    </row>
    <row r="883" customFormat="false" ht="12" hidden="false" customHeight="true" outlineLevel="0" collapsed="false">
      <c r="A883" s="188" t="n">
        <v>81632</v>
      </c>
      <c r="B883" s="189" t="s">
        <v>1900</v>
      </c>
      <c r="C883" s="190" t="s">
        <v>1901</v>
      </c>
      <c r="D883" s="193" t="n">
        <v>0</v>
      </c>
      <c r="E883" s="196"/>
      <c r="F883" s="192" t="str">
        <f aca="false">IF(D883&lt;&gt;0,IF(E883/D883&gt;=100,"&gt;&gt;100",E883/D883*100),"-")</f>
        <v>-</v>
      </c>
      <c r="G883" s="173"/>
      <c r="H883" s="173"/>
      <c r="I883" s="173"/>
      <c r="J883" s="173"/>
      <c r="K883" s="173"/>
      <c r="L883" s="173"/>
      <c r="M883" s="173"/>
      <c r="N883" s="173"/>
      <c r="O883" s="173"/>
      <c r="P883" s="173"/>
      <c r="Q883" s="173"/>
      <c r="R883" s="173"/>
      <c r="S883" s="173"/>
      <c r="T883" s="173"/>
      <c r="U883" s="173"/>
      <c r="V883" s="173"/>
      <c r="W883" s="173"/>
      <c r="X883" s="173"/>
      <c r="Y883" s="173"/>
      <c r="Z883" s="173"/>
    </row>
    <row r="884" customFormat="false" ht="12.75" hidden="false" customHeight="true" outlineLevel="0" collapsed="false">
      <c r="A884" s="188" t="n">
        <v>81641</v>
      </c>
      <c r="B884" s="189" t="s">
        <v>1902</v>
      </c>
      <c r="C884" s="190" t="s">
        <v>1903</v>
      </c>
      <c r="D884" s="193" t="n">
        <v>0</v>
      </c>
      <c r="E884" s="196"/>
      <c r="F884" s="192" t="str">
        <f aca="false">IF(D884&lt;&gt;0,IF(E884/D884&gt;=100,"&gt;&gt;100",E884/D884*100),"-")</f>
        <v>-</v>
      </c>
      <c r="G884" s="173"/>
      <c r="H884" s="173"/>
      <c r="I884" s="173"/>
      <c r="J884" s="173"/>
      <c r="K884" s="173"/>
      <c r="L884" s="173"/>
      <c r="M884" s="173"/>
      <c r="N884" s="173"/>
      <c r="O884" s="173"/>
      <c r="P884" s="173"/>
      <c r="Q884" s="173"/>
      <c r="R884" s="173"/>
      <c r="S884" s="173"/>
      <c r="T884" s="173"/>
      <c r="U884" s="173"/>
      <c r="V884" s="173"/>
      <c r="W884" s="173"/>
      <c r="X884" s="173"/>
      <c r="Y884" s="173"/>
      <c r="Z884" s="173"/>
    </row>
    <row r="885" customFormat="false" ht="12" hidden="false" customHeight="true" outlineLevel="0" collapsed="false">
      <c r="A885" s="188" t="n">
        <v>81642</v>
      </c>
      <c r="B885" s="189" t="s">
        <v>1904</v>
      </c>
      <c r="C885" s="190" t="s">
        <v>1905</v>
      </c>
      <c r="D885" s="193" t="n">
        <v>0</v>
      </c>
      <c r="E885" s="196"/>
      <c r="F885" s="192" t="str">
        <f aca="false">IF(D885&lt;&gt;0,IF(E885/D885&gt;=100,"&gt;&gt;100",E885/D885*100),"-")</f>
        <v>-</v>
      </c>
      <c r="G885" s="173"/>
      <c r="H885" s="173"/>
      <c r="I885" s="173"/>
      <c r="J885" s="173"/>
      <c r="K885" s="173"/>
      <c r="L885" s="173"/>
      <c r="M885" s="173"/>
      <c r="N885" s="173"/>
      <c r="O885" s="173"/>
      <c r="P885" s="173"/>
      <c r="Q885" s="173"/>
      <c r="R885" s="173"/>
      <c r="S885" s="173"/>
      <c r="T885" s="173"/>
      <c r="U885" s="173"/>
      <c r="V885" s="173"/>
      <c r="W885" s="173"/>
      <c r="X885" s="173"/>
      <c r="Y885" s="173"/>
      <c r="Z885" s="173"/>
    </row>
    <row r="886" customFormat="false" ht="12" hidden="false" customHeight="true" outlineLevel="0" collapsed="false">
      <c r="A886" s="188" t="n">
        <v>81711</v>
      </c>
      <c r="B886" s="189" t="s">
        <v>1906</v>
      </c>
      <c r="C886" s="190" t="s">
        <v>1907</v>
      </c>
      <c r="D886" s="193" t="n">
        <v>0</v>
      </c>
      <c r="E886" s="196"/>
      <c r="F886" s="192" t="str">
        <f aca="false">IF(D886&lt;&gt;0,IF(E886/D886&gt;=100,"&gt;&gt;100",E886/D886*100),"-")</f>
        <v>-</v>
      </c>
      <c r="G886" s="173"/>
      <c r="H886" s="173"/>
      <c r="I886" s="173"/>
      <c r="J886" s="173"/>
      <c r="K886" s="173"/>
      <c r="L886" s="173"/>
      <c r="M886" s="173"/>
      <c r="N886" s="173"/>
      <c r="O886" s="173"/>
      <c r="P886" s="173"/>
      <c r="Q886" s="173"/>
      <c r="R886" s="173"/>
      <c r="S886" s="173"/>
      <c r="T886" s="173"/>
      <c r="U886" s="173"/>
      <c r="V886" s="173"/>
      <c r="W886" s="173"/>
      <c r="X886" s="173"/>
      <c r="Y886" s="173"/>
      <c r="Z886" s="173"/>
    </row>
    <row r="887" customFormat="false" ht="12" hidden="false" customHeight="true" outlineLevel="0" collapsed="false">
      <c r="A887" s="188" t="n">
        <v>81712</v>
      </c>
      <c r="B887" s="189" t="s">
        <v>1908</v>
      </c>
      <c r="C887" s="190" t="s">
        <v>1909</v>
      </c>
      <c r="D887" s="193" t="n">
        <v>0</v>
      </c>
      <c r="E887" s="196"/>
      <c r="F887" s="192" t="str">
        <f aca="false">IF(D887&lt;&gt;0,IF(E887/D887&gt;=100,"&gt;&gt;100",E887/D887*100),"-")</f>
        <v>-</v>
      </c>
      <c r="G887" s="173"/>
      <c r="H887" s="173"/>
      <c r="I887" s="173"/>
      <c r="J887" s="173"/>
      <c r="K887" s="173"/>
      <c r="L887" s="173"/>
      <c r="M887" s="173"/>
      <c r="N887" s="173"/>
      <c r="O887" s="173"/>
      <c r="P887" s="173"/>
      <c r="Q887" s="173"/>
      <c r="R887" s="173"/>
      <c r="S887" s="173"/>
      <c r="T887" s="173"/>
      <c r="U887" s="173"/>
      <c r="V887" s="173"/>
      <c r="W887" s="173"/>
      <c r="X887" s="173"/>
      <c r="Y887" s="173"/>
      <c r="Z887" s="173"/>
    </row>
    <row r="888" customFormat="false" ht="12" hidden="false" customHeight="true" outlineLevel="0" collapsed="false">
      <c r="A888" s="188" t="n">
        <v>81721</v>
      </c>
      <c r="B888" s="189" t="s">
        <v>1910</v>
      </c>
      <c r="C888" s="190" t="s">
        <v>1911</v>
      </c>
      <c r="D888" s="193" t="n">
        <v>0</v>
      </c>
      <c r="E888" s="196"/>
      <c r="F888" s="192" t="str">
        <f aca="false">IF(D888&lt;&gt;0,IF(E888/D888&gt;=100,"&gt;&gt;100",E888/D888*100),"-")</f>
        <v>-</v>
      </c>
      <c r="G888" s="173"/>
      <c r="H888" s="173"/>
      <c r="I888" s="173"/>
      <c r="J888" s="173"/>
      <c r="K888" s="173"/>
      <c r="L888" s="173"/>
      <c r="M888" s="173"/>
      <c r="N888" s="173"/>
      <c r="O888" s="173"/>
      <c r="P888" s="173"/>
      <c r="Q888" s="173"/>
      <c r="R888" s="173"/>
      <c r="S888" s="173"/>
      <c r="T888" s="173"/>
      <c r="U888" s="173"/>
      <c r="V888" s="173"/>
      <c r="W888" s="173"/>
      <c r="X888" s="173"/>
      <c r="Y888" s="173"/>
      <c r="Z888" s="173"/>
    </row>
    <row r="889" customFormat="false" ht="12" hidden="false" customHeight="true" outlineLevel="0" collapsed="false">
      <c r="A889" s="188" t="n">
        <v>81722</v>
      </c>
      <c r="B889" s="189" t="s">
        <v>1912</v>
      </c>
      <c r="C889" s="190" t="s">
        <v>1913</v>
      </c>
      <c r="D889" s="193" t="n">
        <v>0</v>
      </c>
      <c r="E889" s="196"/>
      <c r="F889" s="192" t="str">
        <f aca="false">IF(D889&lt;&gt;0,IF(E889/D889&gt;=100,"&gt;&gt;100",E889/D889*100),"-")</f>
        <v>-</v>
      </c>
      <c r="G889" s="173"/>
      <c r="H889" s="173"/>
      <c r="I889" s="173"/>
      <c r="J889" s="173"/>
      <c r="K889" s="173"/>
      <c r="L889" s="173"/>
      <c r="M889" s="173"/>
      <c r="N889" s="173"/>
      <c r="O889" s="173"/>
      <c r="P889" s="173"/>
      <c r="Q889" s="173"/>
      <c r="R889" s="173"/>
      <c r="S889" s="173"/>
      <c r="T889" s="173"/>
      <c r="U889" s="173"/>
      <c r="V889" s="173"/>
      <c r="W889" s="173"/>
      <c r="X889" s="173"/>
      <c r="Y889" s="173"/>
      <c r="Z889" s="173"/>
    </row>
    <row r="890" customFormat="false" ht="12" hidden="false" customHeight="true" outlineLevel="0" collapsed="false">
      <c r="A890" s="188" t="n">
        <v>81731</v>
      </c>
      <c r="B890" s="189" t="s">
        <v>1914</v>
      </c>
      <c r="C890" s="190" t="s">
        <v>1915</v>
      </c>
      <c r="D890" s="193" t="n">
        <v>0</v>
      </c>
      <c r="E890" s="196"/>
      <c r="F890" s="192" t="str">
        <f aca="false">IF(D890&lt;&gt;0,IF(E890/D890&gt;=100,"&gt;&gt;100",E890/D890*100),"-")</f>
        <v>-</v>
      </c>
      <c r="G890" s="173"/>
      <c r="H890" s="173"/>
      <c r="I890" s="173"/>
      <c r="J890" s="173"/>
      <c r="K890" s="173"/>
      <c r="L890" s="173"/>
      <c r="M890" s="173"/>
      <c r="N890" s="173"/>
      <c r="O890" s="173"/>
      <c r="P890" s="173"/>
      <c r="Q890" s="173"/>
      <c r="R890" s="173"/>
      <c r="S890" s="173"/>
      <c r="T890" s="173"/>
      <c r="U890" s="173"/>
      <c r="V890" s="173"/>
      <c r="W890" s="173"/>
      <c r="X890" s="173"/>
      <c r="Y890" s="173"/>
      <c r="Z890" s="173"/>
    </row>
    <row r="891" customFormat="false" ht="12.75" hidden="false" customHeight="true" outlineLevel="0" collapsed="false">
      <c r="A891" s="188" t="n">
        <v>81732</v>
      </c>
      <c r="B891" s="189" t="s">
        <v>1916</v>
      </c>
      <c r="C891" s="190" t="s">
        <v>1917</v>
      </c>
      <c r="D891" s="193" t="n">
        <v>0</v>
      </c>
      <c r="E891" s="196"/>
      <c r="F891" s="192" t="str">
        <f aca="false">IF(D891&lt;&gt;0,IF(E891/D891&gt;=100,"&gt;&gt;100",E891/D891*100),"-")</f>
        <v>-</v>
      </c>
      <c r="G891" s="173"/>
      <c r="H891" s="173"/>
      <c r="I891" s="173"/>
      <c r="J891" s="173"/>
      <c r="K891" s="173"/>
      <c r="L891" s="173"/>
      <c r="M891" s="173"/>
      <c r="N891" s="173"/>
      <c r="O891" s="173"/>
      <c r="P891" s="173"/>
      <c r="Q891" s="173"/>
      <c r="R891" s="173"/>
      <c r="S891" s="173"/>
      <c r="T891" s="173"/>
      <c r="U891" s="173"/>
      <c r="V891" s="173"/>
      <c r="W891" s="173"/>
      <c r="X891" s="173"/>
      <c r="Y891" s="173"/>
      <c r="Z891" s="173"/>
    </row>
    <row r="892" customFormat="false" ht="12.75" hidden="false" customHeight="true" outlineLevel="0" collapsed="false">
      <c r="A892" s="188" t="n">
        <v>81741</v>
      </c>
      <c r="B892" s="189" t="s">
        <v>1918</v>
      </c>
      <c r="C892" s="190" t="s">
        <v>1919</v>
      </c>
      <c r="D892" s="193" t="n">
        <v>0</v>
      </c>
      <c r="E892" s="196"/>
      <c r="F892" s="192" t="str">
        <f aca="false">IF(D892&lt;&gt;0,IF(E892/D892&gt;=100,"&gt;&gt;100",E892/D892*100),"-")</f>
        <v>-</v>
      </c>
      <c r="G892" s="173"/>
      <c r="H892" s="173"/>
      <c r="I892" s="173"/>
      <c r="J892" s="173"/>
      <c r="K892" s="173"/>
      <c r="L892" s="173"/>
      <c r="M892" s="173"/>
      <c r="N892" s="173"/>
      <c r="O892" s="173"/>
      <c r="P892" s="173"/>
      <c r="Q892" s="173"/>
      <c r="R892" s="173"/>
      <c r="S892" s="173"/>
      <c r="T892" s="173"/>
      <c r="U892" s="173"/>
      <c r="V892" s="173"/>
      <c r="W892" s="173"/>
      <c r="X892" s="173"/>
      <c r="Y892" s="173"/>
      <c r="Z892" s="173"/>
    </row>
    <row r="893" customFormat="false" ht="12.75" hidden="false" customHeight="true" outlineLevel="0" collapsed="false">
      <c r="A893" s="188" t="n">
        <v>81742</v>
      </c>
      <c r="B893" s="189" t="s">
        <v>1920</v>
      </c>
      <c r="C893" s="190" t="s">
        <v>1921</v>
      </c>
      <c r="D893" s="193" t="n">
        <v>0</v>
      </c>
      <c r="E893" s="196"/>
      <c r="F893" s="192" t="str">
        <f aca="false">IF(D893&lt;&gt;0,IF(E893/D893&gt;=100,"&gt;&gt;100",E893/D893*100),"-")</f>
        <v>-</v>
      </c>
      <c r="G893" s="173"/>
      <c r="H893" s="173"/>
      <c r="I893" s="173"/>
      <c r="J893" s="173"/>
      <c r="K893" s="173"/>
      <c r="L893" s="173"/>
      <c r="M893" s="173"/>
      <c r="N893" s="173"/>
      <c r="O893" s="173"/>
      <c r="P893" s="173"/>
      <c r="Q893" s="173"/>
      <c r="R893" s="173"/>
      <c r="S893" s="173"/>
      <c r="T893" s="173"/>
      <c r="U893" s="173"/>
      <c r="V893" s="173"/>
      <c r="W893" s="173"/>
      <c r="X893" s="173"/>
      <c r="Y893" s="173"/>
      <c r="Z893" s="173"/>
    </row>
    <row r="894" customFormat="false" ht="12.75" hidden="false" customHeight="true" outlineLevel="0" collapsed="false">
      <c r="A894" s="188" t="n">
        <v>81751</v>
      </c>
      <c r="B894" s="189" t="s">
        <v>1922</v>
      </c>
      <c r="C894" s="190" t="s">
        <v>1923</v>
      </c>
      <c r="D894" s="193" t="n">
        <v>0</v>
      </c>
      <c r="E894" s="196"/>
      <c r="F894" s="192" t="str">
        <f aca="false">IF(D894&lt;&gt;0,IF(E894/D894&gt;=100,"&gt;&gt;100",E894/D894*100),"-")</f>
        <v>-</v>
      </c>
      <c r="G894" s="173"/>
      <c r="H894" s="173"/>
      <c r="I894" s="173"/>
      <c r="J894" s="173"/>
      <c r="K894" s="173"/>
      <c r="L894" s="173"/>
      <c r="M894" s="173"/>
      <c r="N894" s="173"/>
      <c r="O894" s="173"/>
      <c r="P894" s="173"/>
      <c r="Q894" s="173"/>
      <c r="R894" s="173"/>
      <c r="S894" s="173"/>
      <c r="T894" s="173"/>
      <c r="U894" s="173"/>
      <c r="V894" s="173"/>
      <c r="W894" s="173"/>
      <c r="X894" s="173"/>
      <c r="Y894" s="173"/>
      <c r="Z894" s="173"/>
    </row>
    <row r="895" customFormat="false" ht="12.75" hidden="false" customHeight="true" outlineLevel="0" collapsed="false">
      <c r="A895" s="188" t="n">
        <v>81752</v>
      </c>
      <c r="B895" s="189" t="s">
        <v>1924</v>
      </c>
      <c r="C895" s="190" t="s">
        <v>1925</v>
      </c>
      <c r="D895" s="193" t="n">
        <v>0</v>
      </c>
      <c r="E895" s="196"/>
      <c r="F895" s="192" t="str">
        <f aca="false">IF(D895&lt;&gt;0,IF(E895/D895&gt;=100,"&gt;&gt;100",E895/D895*100),"-")</f>
        <v>-</v>
      </c>
      <c r="G895" s="173"/>
      <c r="H895" s="173"/>
      <c r="I895" s="173"/>
      <c r="J895" s="173"/>
      <c r="K895" s="173"/>
      <c r="L895" s="173"/>
      <c r="M895" s="173"/>
      <c r="N895" s="173"/>
      <c r="O895" s="173"/>
      <c r="P895" s="173"/>
      <c r="Q895" s="173"/>
      <c r="R895" s="173"/>
      <c r="S895" s="173"/>
      <c r="T895" s="173"/>
      <c r="U895" s="173"/>
      <c r="V895" s="173"/>
      <c r="W895" s="173"/>
      <c r="X895" s="173"/>
      <c r="Y895" s="173"/>
      <c r="Z895" s="173"/>
    </row>
    <row r="896" customFormat="false" ht="12.75" hidden="false" customHeight="true" outlineLevel="0" collapsed="false">
      <c r="A896" s="188" t="n">
        <v>81761</v>
      </c>
      <c r="B896" s="194" t="s">
        <v>1926</v>
      </c>
      <c r="C896" s="195" t="s">
        <v>1927</v>
      </c>
      <c r="D896" s="193" t="n">
        <v>0</v>
      </c>
      <c r="E896" s="196"/>
      <c r="F896" s="192" t="str">
        <f aca="false">IF(D896&lt;&gt;0,IF(E896/D896&gt;=100,"&gt;&gt;100",E896/D896*100),"-")</f>
        <v>-</v>
      </c>
      <c r="G896" s="173"/>
      <c r="H896" s="173"/>
      <c r="I896" s="173"/>
      <c r="J896" s="173"/>
      <c r="K896" s="173"/>
      <c r="L896" s="173"/>
      <c r="M896" s="173"/>
      <c r="N896" s="173"/>
      <c r="O896" s="173"/>
      <c r="P896" s="173"/>
      <c r="Q896" s="173"/>
      <c r="R896" s="173"/>
      <c r="S896" s="173"/>
      <c r="T896" s="173"/>
      <c r="U896" s="173"/>
      <c r="V896" s="173"/>
      <c r="W896" s="173"/>
      <c r="X896" s="173"/>
      <c r="Y896" s="173"/>
      <c r="Z896" s="173"/>
    </row>
    <row r="897" customFormat="false" ht="12" hidden="false" customHeight="true" outlineLevel="0" collapsed="false">
      <c r="A897" s="188" t="n">
        <v>81762</v>
      </c>
      <c r="B897" s="194" t="s">
        <v>1928</v>
      </c>
      <c r="C897" s="195" t="s">
        <v>1929</v>
      </c>
      <c r="D897" s="193" t="n">
        <v>0</v>
      </c>
      <c r="E897" s="196"/>
      <c r="F897" s="192" t="str">
        <f aca="false">IF(D897&lt;&gt;0,IF(E897/D897&gt;=100,"&gt;&gt;100",E897/D897*100),"-")</f>
        <v>-</v>
      </c>
      <c r="G897" s="173"/>
      <c r="H897" s="173"/>
      <c r="I897" s="173"/>
      <c r="J897" s="173"/>
      <c r="K897" s="173"/>
      <c r="L897" s="173"/>
      <c r="M897" s="173"/>
      <c r="N897" s="173"/>
      <c r="O897" s="173"/>
      <c r="P897" s="173"/>
      <c r="Q897" s="173"/>
      <c r="R897" s="173"/>
      <c r="S897" s="173"/>
      <c r="T897" s="173"/>
      <c r="U897" s="173"/>
      <c r="V897" s="173"/>
      <c r="W897" s="173"/>
      <c r="X897" s="173"/>
      <c r="Y897" s="173"/>
      <c r="Z897" s="173"/>
    </row>
    <row r="898" customFormat="false" ht="12.75" hidden="false" customHeight="true" outlineLevel="0" collapsed="false">
      <c r="A898" s="188" t="n">
        <v>81771</v>
      </c>
      <c r="B898" s="189" t="s">
        <v>1930</v>
      </c>
      <c r="C898" s="195" t="s">
        <v>1931</v>
      </c>
      <c r="D898" s="193" t="n">
        <v>0</v>
      </c>
      <c r="E898" s="196"/>
      <c r="F898" s="192" t="str">
        <f aca="false">IF(D898&lt;&gt;0,IF(E898/D898&gt;=100,"&gt;&gt;100",E898/D898*100),"-")</f>
        <v>-</v>
      </c>
      <c r="G898" s="173"/>
      <c r="H898" s="173"/>
      <c r="I898" s="173"/>
      <c r="J898" s="173"/>
      <c r="K898" s="173"/>
      <c r="L898" s="173"/>
      <c r="M898" s="173"/>
      <c r="N898" s="173"/>
      <c r="O898" s="173"/>
      <c r="P898" s="173"/>
      <c r="Q898" s="173"/>
      <c r="R898" s="173"/>
      <c r="S898" s="173"/>
      <c r="T898" s="173"/>
      <c r="U898" s="173"/>
      <c r="V898" s="173"/>
      <c r="W898" s="173"/>
      <c r="X898" s="173"/>
      <c r="Y898" s="173"/>
      <c r="Z898" s="173"/>
    </row>
    <row r="899" customFormat="false" ht="12.75" hidden="false" customHeight="true" outlineLevel="0" collapsed="false">
      <c r="A899" s="188" t="n">
        <v>81772</v>
      </c>
      <c r="B899" s="189" t="s">
        <v>1932</v>
      </c>
      <c r="C899" s="195" t="s">
        <v>1933</v>
      </c>
      <c r="D899" s="193" t="n">
        <v>0</v>
      </c>
      <c r="E899" s="196"/>
      <c r="F899" s="192" t="str">
        <f aca="false">IF(D899&lt;&gt;0,IF(E899/D899&gt;=100,"&gt;&gt;100",E899/D899*100),"-")</f>
        <v>-</v>
      </c>
      <c r="G899" s="173"/>
      <c r="H899" s="173"/>
      <c r="I899" s="173"/>
      <c r="J899" s="173"/>
      <c r="K899" s="173"/>
      <c r="L899" s="173"/>
      <c r="M899" s="173"/>
      <c r="N899" s="173"/>
      <c r="O899" s="173"/>
      <c r="P899" s="173"/>
      <c r="Q899" s="173"/>
      <c r="R899" s="173"/>
      <c r="S899" s="173"/>
      <c r="T899" s="173"/>
      <c r="U899" s="173"/>
      <c r="V899" s="173"/>
      <c r="W899" s="173"/>
      <c r="X899" s="173"/>
      <c r="Y899" s="173"/>
      <c r="Z899" s="173"/>
    </row>
    <row r="900" customFormat="false" ht="12.75" hidden="false" customHeight="true" outlineLevel="0" collapsed="false">
      <c r="A900" s="188" t="n">
        <v>82412</v>
      </c>
      <c r="B900" s="189" t="s">
        <v>1934</v>
      </c>
      <c r="C900" s="195" t="s">
        <v>1935</v>
      </c>
      <c r="D900" s="193" t="n">
        <v>0</v>
      </c>
      <c r="E900" s="196"/>
      <c r="F900" s="192" t="str">
        <f aca="false">IF(D900&lt;&gt;0,IF(E900/D900&gt;=100,"&gt;&gt;100",E900/D900*100),"-")</f>
        <v>-</v>
      </c>
      <c r="G900" s="173"/>
      <c r="H900" s="173"/>
      <c r="I900" s="173"/>
      <c r="J900" s="173"/>
      <c r="K900" s="173"/>
      <c r="L900" s="173"/>
      <c r="M900" s="173"/>
      <c r="N900" s="173"/>
      <c r="O900" s="173"/>
      <c r="P900" s="173"/>
      <c r="Q900" s="173"/>
      <c r="R900" s="173"/>
      <c r="S900" s="173"/>
      <c r="T900" s="173"/>
      <c r="U900" s="173"/>
      <c r="V900" s="173"/>
      <c r="W900" s="173"/>
      <c r="X900" s="173"/>
      <c r="Y900" s="173"/>
      <c r="Z900" s="173"/>
    </row>
    <row r="901" customFormat="false" ht="12.75" hidden="false" customHeight="true" outlineLevel="0" collapsed="false">
      <c r="A901" s="188" t="n">
        <v>84132</v>
      </c>
      <c r="B901" s="189" t="s">
        <v>1936</v>
      </c>
      <c r="C901" s="195" t="s">
        <v>1937</v>
      </c>
      <c r="D901" s="193" t="n">
        <v>0</v>
      </c>
      <c r="E901" s="196"/>
      <c r="F901" s="192" t="str">
        <f aca="false">IF(D901&lt;&gt;0,IF(E901/D901&gt;=100,"&gt;&gt;100",E901/D901*100),"-")</f>
        <v>-</v>
      </c>
      <c r="G901" s="173"/>
      <c r="H901" s="173"/>
      <c r="I901" s="173"/>
      <c r="J901" s="173"/>
      <c r="K901" s="173"/>
      <c r="L901" s="173"/>
      <c r="M901" s="173"/>
      <c r="N901" s="173"/>
      <c r="O901" s="173"/>
      <c r="P901" s="173"/>
      <c r="Q901" s="173"/>
      <c r="R901" s="173"/>
      <c r="S901" s="173"/>
      <c r="T901" s="173"/>
      <c r="U901" s="173"/>
      <c r="V901" s="173"/>
      <c r="W901" s="173"/>
      <c r="X901" s="173"/>
      <c r="Y901" s="173"/>
      <c r="Z901" s="173"/>
    </row>
    <row r="902" customFormat="false" ht="12.75" hidden="false" customHeight="true" outlineLevel="0" collapsed="false">
      <c r="A902" s="188" t="n">
        <v>84142</v>
      </c>
      <c r="B902" s="189" t="s">
        <v>1938</v>
      </c>
      <c r="C902" s="195" t="s">
        <v>1939</v>
      </c>
      <c r="D902" s="193" t="n">
        <v>0</v>
      </c>
      <c r="E902" s="196"/>
      <c r="F902" s="192" t="str">
        <f aca="false">IF(D902&lt;&gt;0,IF(E902/D902&gt;=100,"&gt;&gt;100",E902/D902*100),"-")</f>
        <v>-</v>
      </c>
      <c r="G902" s="173"/>
      <c r="H902" s="173"/>
      <c r="I902" s="173"/>
      <c r="J902" s="173"/>
      <c r="K902" s="173"/>
      <c r="L902" s="173"/>
      <c r="M902" s="173"/>
      <c r="N902" s="173"/>
      <c r="O902" s="173"/>
      <c r="P902" s="173"/>
      <c r="Q902" s="173"/>
      <c r="R902" s="173"/>
      <c r="S902" s="173"/>
      <c r="T902" s="173"/>
      <c r="U902" s="173"/>
      <c r="V902" s="173"/>
      <c r="W902" s="173"/>
      <c r="X902" s="173"/>
      <c r="Y902" s="173"/>
      <c r="Z902" s="173"/>
    </row>
    <row r="903" customFormat="false" ht="12.75" hidden="false" customHeight="true" outlineLevel="0" collapsed="false">
      <c r="A903" s="188" t="n">
        <v>84152</v>
      </c>
      <c r="B903" s="189" t="s">
        <v>1940</v>
      </c>
      <c r="C903" s="195" t="s">
        <v>1941</v>
      </c>
      <c r="D903" s="193" t="n">
        <v>0</v>
      </c>
      <c r="E903" s="196"/>
      <c r="F903" s="192" t="str">
        <f aca="false">IF(D903&lt;&gt;0,IF(E903/D903&gt;=100,"&gt;&gt;100",E903/D903*100),"-")</f>
        <v>-</v>
      </c>
      <c r="G903" s="173"/>
      <c r="H903" s="173"/>
      <c r="I903" s="173"/>
      <c r="J903" s="173"/>
      <c r="K903" s="173"/>
      <c r="L903" s="173"/>
      <c r="M903" s="173"/>
      <c r="N903" s="173"/>
      <c r="O903" s="173"/>
      <c r="P903" s="173"/>
      <c r="Q903" s="173"/>
      <c r="R903" s="173"/>
      <c r="S903" s="173"/>
      <c r="T903" s="173"/>
      <c r="U903" s="173"/>
      <c r="V903" s="173"/>
      <c r="W903" s="173"/>
      <c r="X903" s="173"/>
      <c r="Y903" s="173"/>
      <c r="Z903" s="173"/>
    </row>
    <row r="904" customFormat="false" ht="12.75" hidden="false" customHeight="true" outlineLevel="0" collapsed="false">
      <c r="A904" s="188" t="n">
        <v>84162</v>
      </c>
      <c r="B904" s="189" t="s">
        <v>1942</v>
      </c>
      <c r="C904" s="195" t="s">
        <v>1943</v>
      </c>
      <c r="D904" s="193" t="n">
        <v>0</v>
      </c>
      <c r="E904" s="196"/>
      <c r="F904" s="192" t="str">
        <f aca="false">IF(D904&lt;&gt;0,IF(E904/D904&gt;=100,"&gt;&gt;100",E904/D904*100),"-")</f>
        <v>-</v>
      </c>
      <c r="G904" s="173"/>
      <c r="H904" s="173"/>
      <c r="I904" s="173"/>
      <c r="J904" s="173"/>
      <c r="K904" s="173"/>
      <c r="L904" s="173"/>
      <c r="M904" s="173"/>
      <c r="N904" s="173"/>
      <c r="O904" s="173"/>
      <c r="P904" s="173"/>
      <c r="Q904" s="173"/>
      <c r="R904" s="173"/>
      <c r="S904" s="173"/>
      <c r="T904" s="173"/>
      <c r="U904" s="173"/>
      <c r="V904" s="173"/>
      <c r="W904" s="173"/>
      <c r="X904" s="173"/>
      <c r="Y904" s="173"/>
      <c r="Z904" s="173"/>
    </row>
    <row r="905" customFormat="false" ht="12.75" hidden="false" customHeight="true" outlineLevel="0" collapsed="false">
      <c r="A905" s="188" t="n">
        <v>84221</v>
      </c>
      <c r="B905" s="189" t="s">
        <v>1944</v>
      </c>
      <c r="C905" s="195" t="s">
        <v>1945</v>
      </c>
      <c r="D905" s="193" t="n">
        <v>0</v>
      </c>
      <c r="E905" s="196"/>
      <c r="F905" s="192" t="str">
        <f aca="false">IF(D905&lt;&gt;0,IF(E905/D905&gt;=100,"&gt;&gt;100",E905/D905*100),"-")</f>
        <v>-</v>
      </c>
      <c r="G905" s="173"/>
      <c r="H905" s="173"/>
      <c r="I905" s="173"/>
      <c r="J905" s="173"/>
      <c r="K905" s="173"/>
      <c r="L905" s="173"/>
      <c r="M905" s="173"/>
      <c r="N905" s="173"/>
      <c r="O905" s="173"/>
      <c r="P905" s="173"/>
      <c r="Q905" s="173"/>
      <c r="R905" s="173"/>
      <c r="S905" s="173"/>
      <c r="T905" s="173"/>
      <c r="U905" s="173"/>
      <c r="V905" s="173"/>
      <c r="W905" s="173"/>
      <c r="X905" s="173"/>
      <c r="Y905" s="173"/>
      <c r="Z905" s="173"/>
    </row>
    <row r="906" customFormat="false" ht="12.75" hidden="false" customHeight="true" outlineLevel="0" collapsed="false">
      <c r="A906" s="188" t="n">
        <v>84222</v>
      </c>
      <c r="B906" s="189" t="s">
        <v>1946</v>
      </c>
      <c r="C906" s="195" t="s">
        <v>1947</v>
      </c>
      <c r="D906" s="193" t="n">
        <v>0</v>
      </c>
      <c r="E906" s="196"/>
      <c r="F906" s="192" t="str">
        <f aca="false">IF(D906&lt;&gt;0,IF(E906/D906&gt;=100,"&gt;&gt;100",E906/D906*100),"-")</f>
        <v>-</v>
      </c>
      <c r="G906" s="173"/>
      <c r="H906" s="173"/>
      <c r="I906" s="173"/>
      <c r="J906" s="173"/>
      <c r="K906" s="173"/>
      <c r="L906" s="173"/>
      <c r="M906" s="173"/>
      <c r="N906" s="173"/>
      <c r="O906" s="173"/>
      <c r="P906" s="173"/>
      <c r="Q906" s="173"/>
      <c r="R906" s="173"/>
      <c r="S906" s="173"/>
      <c r="T906" s="173"/>
      <c r="U906" s="173"/>
      <c r="V906" s="173"/>
      <c r="W906" s="173"/>
      <c r="X906" s="173"/>
      <c r="Y906" s="173"/>
      <c r="Z906" s="173"/>
    </row>
    <row r="907" customFormat="false" ht="12.75" hidden="false" customHeight="true" outlineLevel="0" collapsed="false">
      <c r="A907" s="188" t="s">
        <v>1948</v>
      </c>
      <c r="B907" s="189" t="s">
        <v>1949</v>
      </c>
      <c r="C907" s="195" t="s">
        <v>1948</v>
      </c>
      <c r="D907" s="193" t="n">
        <v>0</v>
      </c>
      <c r="E907" s="196"/>
      <c r="F907" s="192" t="str">
        <f aca="false">IF(D907&lt;&gt;0,IF(E907/D907&gt;=100,"&gt;&gt;100",E907/D907*100),"-")</f>
        <v>-</v>
      </c>
      <c r="G907" s="173"/>
      <c r="H907" s="173"/>
      <c r="I907" s="173"/>
      <c r="J907" s="173"/>
      <c r="K907" s="173"/>
      <c r="L907" s="173"/>
      <c r="M907" s="173"/>
      <c r="N907" s="173"/>
      <c r="O907" s="173"/>
      <c r="P907" s="173"/>
      <c r="Q907" s="173"/>
      <c r="R907" s="173"/>
      <c r="S907" s="173"/>
      <c r="T907" s="173"/>
      <c r="U907" s="173"/>
      <c r="V907" s="173"/>
      <c r="W907" s="173"/>
      <c r="X907" s="173"/>
      <c r="Y907" s="173"/>
      <c r="Z907" s="173"/>
    </row>
    <row r="908" customFormat="false" ht="12.75" hidden="false" customHeight="true" outlineLevel="0" collapsed="false">
      <c r="A908" s="188" t="n">
        <v>84232</v>
      </c>
      <c r="B908" s="189" t="s">
        <v>1950</v>
      </c>
      <c r="C908" s="195" t="s">
        <v>1951</v>
      </c>
      <c r="D908" s="193" t="n">
        <v>0</v>
      </c>
      <c r="E908" s="196"/>
      <c r="F908" s="192" t="str">
        <f aca="false">IF(D908&lt;&gt;0,IF(E908/D908&gt;=100,"&gt;&gt;100",E908/D908*100),"-")</f>
        <v>-</v>
      </c>
      <c r="G908" s="173"/>
      <c r="H908" s="173"/>
      <c r="I908" s="173"/>
      <c r="J908" s="173"/>
      <c r="K908" s="173"/>
      <c r="L908" s="173"/>
      <c r="M908" s="173"/>
      <c r="N908" s="173"/>
      <c r="O908" s="173"/>
      <c r="P908" s="173"/>
      <c r="Q908" s="173"/>
      <c r="R908" s="173"/>
      <c r="S908" s="173"/>
      <c r="T908" s="173"/>
      <c r="U908" s="173"/>
      <c r="V908" s="173"/>
      <c r="W908" s="173"/>
      <c r="X908" s="173"/>
      <c r="Y908" s="173"/>
      <c r="Z908" s="173"/>
    </row>
    <row r="909" customFormat="false" ht="12.75" hidden="false" customHeight="true" outlineLevel="0" collapsed="false">
      <c r="A909" s="188" t="n">
        <v>84242</v>
      </c>
      <c r="B909" s="189" t="s">
        <v>1952</v>
      </c>
      <c r="C909" s="195" t="s">
        <v>1953</v>
      </c>
      <c r="D909" s="193" t="n">
        <v>0</v>
      </c>
      <c r="E909" s="196"/>
      <c r="F909" s="192" t="str">
        <f aca="false">IF(D909&lt;&gt;0,IF(E909/D909&gt;=100,"&gt;&gt;100",E909/D909*100),"-")</f>
        <v>-</v>
      </c>
      <c r="G909" s="173"/>
      <c r="H909" s="173"/>
      <c r="I909" s="173"/>
      <c r="J909" s="173"/>
      <c r="K909" s="173"/>
      <c r="L909" s="173"/>
      <c r="M909" s="173"/>
      <c r="N909" s="173"/>
      <c r="O909" s="173"/>
      <c r="P909" s="173"/>
      <c r="Q909" s="173"/>
      <c r="R909" s="173"/>
      <c r="S909" s="173"/>
      <c r="T909" s="173"/>
      <c r="U909" s="173"/>
      <c r="V909" s="173"/>
      <c r="W909" s="173"/>
      <c r="X909" s="173"/>
      <c r="Y909" s="173"/>
      <c r="Z909" s="173"/>
    </row>
    <row r="910" customFormat="false" ht="12" hidden="false" customHeight="true" outlineLevel="0" collapsed="false">
      <c r="A910" s="188" t="s">
        <v>1954</v>
      </c>
      <c r="B910" s="189" t="s">
        <v>1955</v>
      </c>
      <c r="C910" s="195" t="s">
        <v>1954</v>
      </c>
      <c r="D910" s="193" t="n">
        <v>0</v>
      </c>
      <c r="E910" s="196"/>
      <c r="F910" s="192" t="str">
        <f aca="false">IF(D910&lt;&gt;0,IF(E910/D910&gt;=100,"&gt;&gt;100",E910/D910*100),"-")</f>
        <v>-</v>
      </c>
      <c r="G910" s="173"/>
      <c r="H910" s="173"/>
      <c r="I910" s="173"/>
      <c r="J910" s="173"/>
      <c r="K910" s="173"/>
      <c r="L910" s="173"/>
      <c r="M910" s="173"/>
      <c r="N910" s="173"/>
      <c r="O910" s="173"/>
      <c r="P910" s="173"/>
      <c r="Q910" s="173"/>
      <c r="R910" s="173"/>
      <c r="S910" s="173"/>
      <c r="T910" s="173"/>
      <c r="U910" s="173"/>
      <c r="V910" s="173"/>
      <c r="W910" s="173"/>
      <c r="X910" s="173"/>
      <c r="Y910" s="173"/>
      <c r="Z910" s="173"/>
    </row>
    <row r="911" customFormat="false" ht="12" hidden="false" customHeight="true" outlineLevel="0" collapsed="false">
      <c r="A911" s="188" t="n">
        <v>84312</v>
      </c>
      <c r="B911" s="189" t="s">
        <v>1956</v>
      </c>
      <c r="C911" s="195" t="s">
        <v>1957</v>
      </c>
      <c r="D911" s="193" t="n">
        <v>0</v>
      </c>
      <c r="E911" s="196"/>
      <c r="F911" s="192" t="str">
        <f aca="false">IF(D911&lt;&gt;0,IF(E911/D911&gt;=100,"&gt;&gt;100",E911/D911*100),"-")</f>
        <v>-</v>
      </c>
      <c r="G911" s="173"/>
      <c r="H911" s="173"/>
      <c r="I911" s="173"/>
      <c r="J911" s="173"/>
      <c r="K911" s="173"/>
      <c r="L911" s="173"/>
      <c r="M911" s="173"/>
      <c r="N911" s="173"/>
      <c r="O911" s="173"/>
      <c r="P911" s="173"/>
      <c r="Q911" s="173"/>
      <c r="R911" s="173"/>
      <c r="S911" s="173"/>
      <c r="T911" s="173"/>
      <c r="U911" s="173"/>
      <c r="V911" s="173"/>
      <c r="W911" s="173"/>
      <c r="X911" s="173"/>
      <c r="Y911" s="173"/>
      <c r="Z911" s="173"/>
    </row>
    <row r="912" customFormat="false" ht="12" hidden="false" customHeight="true" outlineLevel="0" collapsed="false">
      <c r="A912" s="188" t="n">
        <v>84431</v>
      </c>
      <c r="B912" s="189" t="s">
        <v>1958</v>
      </c>
      <c r="C912" s="195" t="s">
        <v>1959</v>
      </c>
      <c r="D912" s="193" t="n">
        <v>0</v>
      </c>
      <c r="E912" s="196"/>
      <c r="F912" s="192" t="str">
        <f aca="false">IF(D912&lt;&gt;0,IF(E912/D912&gt;=100,"&gt;&gt;100",E912/D912*100),"-")</f>
        <v>-</v>
      </c>
      <c r="G912" s="173"/>
      <c r="H912" s="173"/>
      <c r="I912" s="173"/>
      <c r="J912" s="173"/>
      <c r="K912" s="173"/>
      <c r="L912" s="173"/>
      <c r="M912" s="173"/>
      <c r="N912" s="173"/>
      <c r="O912" s="173"/>
      <c r="P912" s="173"/>
      <c r="Q912" s="173"/>
      <c r="R912" s="173"/>
      <c r="S912" s="173"/>
      <c r="T912" s="173"/>
      <c r="U912" s="173"/>
      <c r="V912" s="173"/>
      <c r="W912" s="173"/>
      <c r="X912" s="173"/>
      <c r="Y912" s="173"/>
      <c r="Z912" s="173"/>
    </row>
    <row r="913" customFormat="false" ht="12" hidden="false" customHeight="true" outlineLevel="0" collapsed="false">
      <c r="A913" s="188" t="n">
        <v>84432</v>
      </c>
      <c r="B913" s="189" t="s">
        <v>1960</v>
      </c>
      <c r="C913" s="195" t="s">
        <v>1961</v>
      </c>
      <c r="D913" s="193" t="n">
        <v>0</v>
      </c>
      <c r="E913" s="196"/>
      <c r="F913" s="192" t="str">
        <f aca="false">IF(D913&lt;&gt;0,IF(E913/D913&gt;=100,"&gt;&gt;100",E913/D913*100),"-")</f>
        <v>-</v>
      </c>
      <c r="G913" s="173"/>
      <c r="H913" s="173"/>
      <c r="I913" s="173"/>
      <c r="J913" s="173"/>
      <c r="K913" s="173"/>
      <c r="L913" s="173"/>
      <c r="M913" s="173"/>
      <c r="N913" s="173"/>
      <c r="O913" s="173"/>
      <c r="P913" s="173"/>
      <c r="Q913" s="173"/>
      <c r="R913" s="173"/>
      <c r="S913" s="173"/>
      <c r="T913" s="173"/>
      <c r="U913" s="173"/>
      <c r="V913" s="173"/>
      <c r="W913" s="173"/>
      <c r="X913" s="173"/>
      <c r="Y913" s="173"/>
      <c r="Z913" s="173"/>
    </row>
    <row r="914" customFormat="false" ht="12.75" hidden="false" customHeight="true" outlineLevel="0" collapsed="false">
      <c r="A914" s="188" t="s">
        <v>1962</v>
      </c>
      <c r="B914" s="189" t="s">
        <v>1963</v>
      </c>
      <c r="C914" s="195" t="s">
        <v>1962</v>
      </c>
      <c r="D914" s="193" t="n">
        <v>0</v>
      </c>
      <c r="E914" s="196"/>
      <c r="F914" s="192" t="str">
        <f aca="false">IF(D914&lt;&gt;0,IF(E914/D914&gt;=100,"&gt;&gt;100",E914/D914*100),"-")</f>
        <v>-</v>
      </c>
      <c r="G914" s="173"/>
      <c r="H914" s="173"/>
      <c r="I914" s="173"/>
      <c r="J914" s="173"/>
      <c r="K914" s="173"/>
      <c r="L914" s="173"/>
      <c r="M914" s="173"/>
      <c r="N914" s="173"/>
      <c r="O914" s="173"/>
      <c r="P914" s="173"/>
      <c r="Q914" s="173"/>
      <c r="R914" s="173"/>
      <c r="S914" s="173"/>
      <c r="T914" s="173"/>
      <c r="U914" s="173"/>
      <c r="V914" s="173"/>
      <c r="W914" s="173"/>
      <c r="X914" s="173"/>
      <c r="Y914" s="173"/>
      <c r="Z914" s="173"/>
    </row>
    <row r="915" customFormat="false" ht="12" hidden="false" customHeight="true" outlineLevel="0" collapsed="false">
      <c r="A915" s="188" t="n">
        <v>84442</v>
      </c>
      <c r="B915" s="189" t="s">
        <v>1964</v>
      </c>
      <c r="C915" s="195" t="s">
        <v>1965</v>
      </c>
      <c r="D915" s="193" t="n">
        <v>0</v>
      </c>
      <c r="E915" s="196"/>
      <c r="F915" s="192" t="str">
        <f aca="false">IF(D915&lt;&gt;0,IF(E915/D915&gt;=100,"&gt;&gt;100",E915/D915*100),"-")</f>
        <v>-</v>
      </c>
      <c r="G915" s="173"/>
      <c r="H915" s="173"/>
      <c r="I915" s="173"/>
      <c r="J915" s="173"/>
      <c r="K915" s="173"/>
      <c r="L915" s="173"/>
      <c r="M915" s="173"/>
      <c r="N915" s="173"/>
      <c r="O915" s="173"/>
      <c r="P915" s="173"/>
      <c r="Q915" s="173"/>
      <c r="R915" s="173"/>
      <c r="S915" s="173"/>
      <c r="T915" s="173"/>
      <c r="U915" s="173"/>
      <c r="V915" s="173"/>
      <c r="W915" s="173"/>
      <c r="X915" s="173"/>
      <c r="Y915" s="173"/>
      <c r="Z915" s="173"/>
    </row>
    <row r="916" customFormat="false" ht="12.75" hidden="false" customHeight="true" outlineLevel="0" collapsed="false">
      <c r="A916" s="188" t="n">
        <v>84452</v>
      </c>
      <c r="B916" s="194" t="s">
        <v>1966</v>
      </c>
      <c r="C916" s="195" t="s">
        <v>1967</v>
      </c>
      <c r="D916" s="193" t="n">
        <v>0</v>
      </c>
      <c r="E916" s="196"/>
      <c r="F916" s="192" t="str">
        <f aca="false">IF(D916&lt;&gt;0,IF(E916/D916&gt;=100,"&gt;&gt;100",E916/D916*100),"-")</f>
        <v>-</v>
      </c>
      <c r="G916" s="173"/>
      <c r="H916" s="173"/>
      <c r="I916" s="173"/>
      <c r="J916" s="173"/>
      <c r="K916" s="173"/>
      <c r="L916" s="173"/>
      <c r="M916" s="173"/>
      <c r="N916" s="173"/>
      <c r="O916" s="173"/>
      <c r="P916" s="173"/>
      <c r="Q916" s="173"/>
      <c r="R916" s="173"/>
      <c r="S916" s="173"/>
      <c r="T916" s="173"/>
      <c r="U916" s="173"/>
      <c r="V916" s="173"/>
      <c r="W916" s="173"/>
      <c r="X916" s="173"/>
      <c r="Y916" s="173"/>
      <c r="Z916" s="173"/>
    </row>
    <row r="917" customFormat="false" ht="12.75" hidden="false" customHeight="true" outlineLevel="0" collapsed="false">
      <c r="A917" s="188" t="s">
        <v>1968</v>
      </c>
      <c r="B917" s="194" t="s">
        <v>1969</v>
      </c>
      <c r="C917" s="195" t="s">
        <v>1968</v>
      </c>
      <c r="D917" s="193" t="n">
        <v>0</v>
      </c>
      <c r="E917" s="196"/>
      <c r="F917" s="192" t="str">
        <f aca="false">IF(D917&lt;&gt;0,IF(E917/D917&gt;=100,"&gt;&gt;100",E917/D917*100),"-")</f>
        <v>-</v>
      </c>
      <c r="G917" s="173"/>
      <c r="H917" s="173"/>
      <c r="I917" s="173"/>
      <c r="J917" s="173"/>
      <c r="K917" s="173"/>
      <c r="L917" s="173"/>
      <c r="M917" s="173"/>
      <c r="N917" s="173"/>
      <c r="O917" s="173"/>
      <c r="P917" s="173"/>
      <c r="Q917" s="173"/>
      <c r="R917" s="173"/>
      <c r="S917" s="173"/>
      <c r="T917" s="173"/>
      <c r="U917" s="173"/>
      <c r="V917" s="173"/>
      <c r="W917" s="173"/>
      <c r="X917" s="173"/>
      <c r="Y917" s="173"/>
      <c r="Z917" s="173"/>
    </row>
    <row r="918" customFormat="false" ht="12" hidden="false" customHeight="true" outlineLevel="0" collapsed="false">
      <c r="A918" s="188" t="n">
        <v>84461</v>
      </c>
      <c r="B918" s="189" t="s">
        <v>1970</v>
      </c>
      <c r="C918" s="195" t="s">
        <v>1971</v>
      </c>
      <c r="D918" s="193" t="n">
        <v>0</v>
      </c>
      <c r="E918" s="196"/>
      <c r="F918" s="192" t="str">
        <f aca="false">IF(D918&lt;&gt;0,IF(E918/D918&gt;=100,"&gt;&gt;100",E918/D918*100),"-")</f>
        <v>-</v>
      </c>
      <c r="G918" s="173"/>
      <c r="H918" s="173"/>
      <c r="I918" s="173"/>
      <c r="J918" s="173"/>
      <c r="K918" s="173"/>
      <c r="L918" s="173"/>
      <c r="M918" s="173"/>
      <c r="N918" s="173"/>
      <c r="O918" s="173"/>
      <c r="P918" s="173"/>
      <c r="Q918" s="173"/>
      <c r="R918" s="173"/>
      <c r="S918" s="173"/>
      <c r="T918" s="173"/>
      <c r="U918" s="173"/>
      <c r="V918" s="173"/>
      <c r="W918" s="173"/>
      <c r="X918" s="173"/>
      <c r="Y918" s="173"/>
      <c r="Z918" s="173"/>
    </row>
    <row r="919" customFormat="false" ht="12.75" hidden="false" customHeight="true" outlineLevel="0" collapsed="false">
      <c r="A919" s="188" t="n">
        <v>84462</v>
      </c>
      <c r="B919" s="189" t="s">
        <v>1972</v>
      </c>
      <c r="C919" s="195" t="s">
        <v>1973</v>
      </c>
      <c r="D919" s="193" t="n">
        <v>0</v>
      </c>
      <c r="E919" s="196"/>
      <c r="F919" s="192" t="str">
        <f aca="false">IF(D919&lt;&gt;0,IF(E919/D919&gt;=100,"&gt;&gt;100",E919/D919*100),"-")</f>
        <v>-</v>
      </c>
      <c r="G919" s="173"/>
      <c r="H919" s="173"/>
      <c r="I919" s="173"/>
      <c r="J919" s="173"/>
      <c r="K919" s="173"/>
      <c r="L919" s="173"/>
      <c r="M919" s="173"/>
      <c r="N919" s="173"/>
      <c r="O919" s="173"/>
      <c r="P919" s="173"/>
      <c r="Q919" s="173"/>
      <c r="R919" s="173"/>
      <c r="S919" s="173"/>
      <c r="T919" s="173"/>
      <c r="U919" s="173"/>
      <c r="V919" s="173"/>
      <c r="W919" s="173"/>
      <c r="X919" s="173"/>
      <c r="Y919" s="173"/>
      <c r="Z919" s="173"/>
    </row>
    <row r="920" customFormat="false" ht="12.75" hidden="false" customHeight="true" outlineLevel="0" collapsed="false">
      <c r="A920" s="188" t="s">
        <v>1974</v>
      </c>
      <c r="B920" s="189" t="s">
        <v>1975</v>
      </c>
      <c r="C920" s="195" t="s">
        <v>1974</v>
      </c>
      <c r="D920" s="193" t="n">
        <v>0</v>
      </c>
      <c r="E920" s="196"/>
      <c r="F920" s="192" t="str">
        <f aca="false">IF(D920&lt;&gt;0,IF(E920/D920&gt;=100,"&gt;&gt;100",E920/D920*100),"-")</f>
        <v>-</v>
      </c>
      <c r="G920" s="173"/>
      <c r="H920" s="173"/>
      <c r="I920" s="173"/>
      <c r="J920" s="173"/>
      <c r="K920" s="173"/>
      <c r="L920" s="173"/>
      <c r="M920" s="173"/>
      <c r="N920" s="173"/>
      <c r="O920" s="173"/>
      <c r="P920" s="173"/>
      <c r="Q920" s="173"/>
      <c r="R920" s="173"/>
      <c r="S920" s="173"/>
      <c r="T920" s="173"/>
      <c r="U920" s="173"/>
      <c r="V920" s="173"/>
      <c r="W920" s="173"/>
      <c r="X920" s="173"/>
      <c r="Y920" s="173"/>
      <c r="Z920" s="173"/>
    </row>
    <row r="921" customFormat="false" ht="12" hidden="false" customHeight="true" outlineLevel="0" collapsed="false">
      <c r="A921" s="188" t="n">
        <v>84472</v>
      </c>
      <c r="B921" s="189" t="s">
        <v>1976</v>
      </c>
      <c r="C921" s="195" t="s">
        <v>1977</v>
      </c>
      <c r="D921" s="193" t="n">
        <v>0</v>
      </c>
      <c r="E921" s="196"/>
      <c r="F921" s="192" t="str">
        <f aca="false">IF(D921&lt;&gt;0,IF(E921/D921&gt;=100,"&gt;&gt;100",E921/D921*100),"-")</f>
        <v>-</v>
      </c>
      <c r="G921" s="173"/>
      <c r="H921" s="173"/>
      <c r="I921" s="173"/>
      <c r="J921" s="173"/>
      <c r="K921" s="173"/>
      <c r="L921" s="173"/>
      <c r="M921" s="173"/>
      <c r="N921" s="173"/>
      <c r="O921" s="173"/>
      <c r="P921" s="173"/>
      <c r="Q921" s="173"/>
      <c r="R921" s="173"/>
      <c r="S921" s="173"/>
      <c r="T921" s="173"/>
      <c r="U921" s="173"/>
      <c r="V921" s="173"/>
      <c r="W921" s="173"/>
      <c r="X921" s="173"/>
      <c r="Y921" s="173"/>
      <c r="Z921" s="173"/>
    </row>
    <row r="922" customFormat="false" ht="12" hidden="false" customHeight="true" outlineLevel="0" collapsed="false">
      <c r="A922" s="188" t="n">
        <v>84482</v>
      </c>
      <c r="B922" s="189" t="s">
        <v>1978</v>
      </c>
      <c r="C922" s="195" t="s">
        <v>1979</v>
      </c>
      <c r="D922" s="193" t="n">
        <v>0</v>
      </c>
      <c r="E922" s="196"/>
      <c r="F922" s="192" t="str">
        <f aca="false">IF(D922&lt;&gt;0,IF(E922/D922&gt;=100,"&gt;&gt;100",E922/D922*100),"-")</f>
        <v>-</v>
      </c>
      <c r="G922" s="173"/>
      <c r="H922" s="173"/>
      <c r="I922" s="173"/>
      <c r="J922" s="173"/>
      <c r="K922" s="173"/>
      <c r="L922" s="173"/>
      <c r="M922" s="173"/>
      <c r="N922" s="173"/>
      <c r="O922" s="173"/>
      <c r="P922" s="173"/>
      <c r="Q922" s="173"/>
      <c r="R922" s="173"/>
      <c r="S922" s="173"/>
      <c r="T922" s="173"/>
      <c r="U922" s="173"/>
      <c r="V922" s="173"/>
      <c r="W922" s="173"/>
      <c r="X922" s="173"/>
      <c r="Y922" s="173"/>
      <c r="Z922" s="173"/>
    </row>
    <row r="923" customFormat="false" ht="12" hidden="false" customHeight="true" outlineLevel="0" collapsed="false">
      <c r="A923" s="188" t="s">
        <v>1980</v>
      </c>
      <c r="B923" s="189" t="s">
        <v>1981</v>
      </c>
      <c r="C923" s="195" t="s">
        <v>1980</v>
      </c>
      <c r="D923" s="193" t="n">
        <v>0</v>
      </c>
      <c r="E923" s="196"/>
      <c r="F923" s="192" t="str">
        <f aca="false">IF(D923&lt;&gt;0,IF(E923/D923&gt;=100,"&gt;&gt;100",E923/D923*100),"-")</f>
        <v>-</v>
      </c>
      <c r="G923" s="173"/>
      <c r="H923" s="173"/>
      <c r="I923" s="173"/>
      <c r="J923" s="173"/>
      <c r="K923" s="173"/>
      <c r="L923" s="173"/>
      <c r="M923" s="173"/>
      <c r="N923" s="173"/>
      <c r="O923" s="173"/>
      <c r="P923" s="173"/>
      <c r="Q923" s="173"/>
      <c r="R923" s="173"/>
      <c r="S923" s="173"/>
      <c r="T923" s="173"/>
      <c r="U923" s="173"/>
      <c r="V923" s="173"/>
      <c r="W923" s="173"/>
      <c r="X923" s="173"/>
      <c r="Y923" s="173"/>
      <c r="Z923" s="173"/>
    </row>
    <row r="924" customFormat="false" ht="12" hidden="false" customHeight="true" outlineLevel="0" collapsed="false">
      <c r="A924" s="188" t="n">
        <v>84532</v>
      </c>
      <c r="B924" s="189" t="s">
        <v>1982</v>
      </c>
      <c r="C924" s="195" t="s">
        <v>1983</v>
      </c>
      <c r="D924" s="193" t="n">
        <v>0</v>
      </c>
      <c r="E924" s="196"/>
      <c r="F924" s="192" t="str">
        <f aca="false">IF(D924&lt;&gt;0,IF(E924/D924&gt;=100,"&gt;&gt;100",E924/D924*100),"-")</f>
        <v>-</v>
      </c>
      <c r="G924" s="173"/>
      <c r="H924" s="173"/>
      <c r="I924" s="173"/>
      <c r="J924" s="173"/>
      <c r="K924" s="173"/>
      <c r="L924" s="173"/>
      <c r="M924" s="173"/>
      <c r="N924" s="173"/>
      <c r="O924" s="173"/>
      <c r="P924" s="173"/>
      <c r="Q924" s="173"/>
      <c r="R924" s="173"/>
      <c r="S924" s="173"/>
      <c r="T924" s="173"/>
      <c r="U924" s="173"/>
      <c r="V924" s="173"/>
      <c r="W924" s="173"/>
      <c r="X924" s="173"/>
      <c r="Y924" s="173"/>
      <c r="Z924" s="173"/>
    </row>
    <row r="925" customFormat="false" ht="12" hidden="false" customHeight="true" outlineLevel="0" collapsed="false">
      <c r="A925" s="188" t="n">
        <v>84542</v>
      </c>
      <c r="B925" s="189" t="s">
        <v>1984</v>
      </c>
      <c r="C925" s="195" t="s">
        <v>1985</v>
      </c>
      <c r="D925" s="193" t="n">
        <v>0</v>
      </c>
      <c r="E925" s="196"/>
      <c r="F925" s="192" t="str">
        <f aca="false">IF(D925&lt;&gt;0,IF(E925/D925&gt;=100,"&gt;&gt;100",E925/D925*100),"-")</f>
        <v>-</v>
      </c>
      <c r="G925" s="173"/>
      <c r="H925" s="173"/>
      <c r="I925" s="173"/>
      <c r="J925" s="173"/>
      <c r="K925" s="173"/>
      <c r="L925" s="173"/>
      <c r="M925" s="173"/>
      <c r="N925" s="173"/>
      <c r="O925" s="173"/>
      <c r="P925" s="173"/>
      <c r="Q925" s="173"/>
      <c r="R925" s="173"/>
      <c r="S925" s="173"/>
      <c r="T925" s="173"/>
      <c r="U925" s="173"/>
      <c r="V925" s="173"/>
      <c r="W925" s="173"/>
      <c r="X925" s="173"/>
      <c r="Y925" s="173"/>
      <c r="Z925" s="173"/>
    </row>
    <row r="926" customFormat="false" ht="12.75" hidden="false" customHeight="true" outlineLevel="0" collapsed="false">
      <c r="A926" s="188" t="n">
        <v>84552</v>
      </c>
      <c r="B926" s="189" t="s">
        <v>1986</v>
      </c>
      <c r="C926" s="195" t="s">
        <v>1987</v>
      </c>
      <c r="D926" s="193" t="n">
        <v>0</v>
      </c>
      <c r="E926" s="196"/>
      <c r="F926" s="192" t="str">
        <f aca="false">IF(D926&lt;&gt;0,IF(E926/D926&gt;=100,"&gt;&gt;100",E926/D926*100),"-")</f>
        <v>-</v>
      </c>
      <c r="G926" s="173"/>
      <c r="H926" s="173"/>
      <c r="I926" s="173"/>
      <c r="J926" s="173"/>
      <c r="K926" s="173"/>
      <c r="L926" s="173"/>
      <c r="M926" s="173"/>
      <c r="N926" s="173"/>
      <c r="O926" s="173"/>
      <c r="P926" s="173"/>
      <c r="Q926" s="173"/>
      <c r="R926" s="173"/>
      <c r="S926" s="173"/>
      <c r="T926" s="173"/>
      <c r="U926" s="173"/>
      <c r="V926" s="173"/>
      <c r="W926" s="173"/>
      <c r="X926" s="173"/>
      <c r="Y926" s="173"/>
      <c r="Z926" s="173"/>
    </row>
    <row r="927" customFormat="false" ht="12.75" hidden="false" customHeight="true" outlineLevel="0" collapsed="false">
      <c r="A927" s="188" t="n">
        <v>84711</v>
      </c>
      <c r="B927" s="189" t="s">
        <v>1988</v>
      </c>
      <c r="C927" s="195" t="s">
        <v>1989</v>
      </c>
      <c r="D927" s="193" t="n">
        <v>0</v>
      </c>
      <c r="E927" s="196"/>
      <c r="F927" s="192" t="str">
        <f aca="false">IF(D927&lt;&gt;0,IF(E927/D927&gt;=100,"&gt;&gt;100",E927/D927*100),"-")</f>
        <v>-</v>
      </c>
      <c r="G927" s="173"/>
      <c r="H927" s="173"/>
      <c r="I927" s="173"/>
      <c r="J927" s="173"/>
      <c r="K927" s="173"/>
      <c r="L927" s="173"/>
      <c r="M927" s="173"/>
      <c r="N927" s="173"/>
      <c r="O927" s="173"/>
      <c r="P927" s="173"/>
      <c r="Q927" s="173"/>
      <c r="R927" s="173"/>
      <c r="S927" s="173"/>
      <c r="T927" s="173"/>
      <c r="U927" s="173"/>
      <c r="V927" s="173"/>
      <c r="W927" s="173"/>
      <c r="X927" s="173"/>
      <c r="Y927" s="173"/>
      <c r="Z927" s="173"/>
    </row>
    <row r="928" customFormat="false" ht="12.75" hidden="false" customHeight="true" outlineLevel="0" collapsed="false">
      <c r="A928" s="188" t="n">
        <v>84712</v>
      </c>
      <c r="B928" s="189" t="s">
        <v>1990</v>
      </c>
      <c r="C928" s="195" t="s">
        <v>1991</v>
      </c>
      <c r="D928" s="193" t="n">
        <v>0</v>
      </c>
      <c r="E928" s="196"/>
      <c r="F928" s="192" t="str">
        <f aca="false">IF(D928&lt;&gt;0,IF(E928/D928&gt;=100,"&gt;&gt;100",E928/D928*100),"-")</f>
        <v>-</v>
      </c>
      <c r="G928" s="173"/>
      <c r="H928" s="173"/>
      <c r="I928" s="173"/>
      <c r="J928" s="173"/>
      <c r="K928" s="173"/>
      <c r="L928" s="173"/>
      <c r="M928" s="173"/>
      <c r="N928" s="173"/>
      <c r="O928" s="173"/>
      <c r="P928" s="173"/>
      <c r="Q928" s="173"/>
      <c r="R928" s="173"/>
      <c r="S928" s="173"/>
      <c r="T928" s="173"/>
      <c r="U928" s="173"/>
      <c r="V928" s="173"/>
      <c r="W928" s="173"/>
      <c r="X928" s="173"/>
      <c r="Y928" s="173"/>
      <c r="Z928" s="173"/>
    </row>
    <row r="929" customFormat="false" ht="12.75" hidden="false" customHeight="true" outlineLevel="0" collapsed="false">
      <c r="A929" s="188" t="n">
        <v>84721</v>
      </c>
      <c r="B929" s="189" t="s">
        <v>1992</v>
      </c>
      <c r="C929" s="190" t="s">
        <v>1993</v>
      </c>
      <c r="D929" s="193" t="n">
        <v>0</v>
      </c>
      <c r="E929" s="196"/>
      <c r="F929" s="192" t="str">
        <f aca="false">IF(D929&lt;&gt;0,IF(E929/D929&gt;=100,"&gt;&gt;100",E929/D929*100),"-")</f>
        <v>-</v>
      </c>
      <c r="G929" s="173"/>
      <c r="H929" s="173"/>
      <c r="I929" s="173"/>
      <c r="J929" s="173"/>
      <c r="K929" s="173"/>
      <c r="L929" s="173"/>
      <c r="M929" s="173"/>
      <c r="N929" s="173"/>
      <c r="O929" s="173"/>
      <c r="P929" s="173"/>
      <c r="Q929" s="173"/>
      <c r="R929" s="173"/>
      <c r="S929" s="173"/>
      <c r="T929" s="173"/>
      <c r="U929" s="173"/>
      <c r="V929" s="173"/>
      <c r="W929" s="173"/>
      <c r="X929" s="173"/>
      <c r="Y929" s="173"/>
      <c r="Z929" s="173"/>
    </row>
    <row r="930" customFormat="false" ht="12.75" hidden="false" customHeight="true" outlineLevel="0" collapsed="false">
      <c r="A930" s="188" t="n">
        <v>84722</v>
      </c>
      <c r="B930" s="189" t="s">
        <v>1994</v>
      </c>
      <c r="C930" s="190" t="s">
        <v>1995</v>
      </c>
      <c r="D930" s="193" t="n">
        <v>0</v>
      </c>
      <c r="E930" s="196"/>
      <c r="F930" s="192" t="str">
        <f aca="false">IF(D930&lt;&gt;0,IF(E930/D930&gt;=100,"&gt;&gt;100",E930/D930*100),"-")</f>
        <v>-</v>
      </c>
      <c r="G930" s="173"/>
      <c r="H930" s="173"/>
      <c r="I930" s="173"/>
      <c r="J930" s="173"/>
      <c r="K930" s="173"/>
      <c r="L930" s="173"/>
      <c r="M930" s="173"/>
      <c r="N930" s="173"/>
      <c r="O930" s="173"/>
      <c r="P930" s="173"/>
      <c r="Q930" s="173"/>
      <c r="R930" s="173"/>
      <c r="S930" s="173"/>
      <c r="T930" s="173"/>
      <c r="U930" s="173"/>
      <c r="V930" s="173"/>
      <c r="W930" s="173"/>
      <c r="X930" s="173"/>
      <c r="Y930" s="173"/>
      <c r="Z930" s="173"/>
    </row>
    <row r="931" customFormat="false" ht="12.75" hidden="false" customHeight="true" outlineLevel="0" collapsed="false">
      <c r="A931" s="188" t="n">
        <v>84731</v>
      </c>
      <c r="B931" s="189" t="s">
        <v>1996</v>
      </c>
      <c r="C931" s="190" t="s">
        <v>1997</v>
      </c>
      <c r="D931" s="193" t="n">
        <v>0</v>
      </c>
      <c r="E931" s="196"/>
      <c r="F931" s="192" t="str">
        <f aca="false">IF(D931&lt;&gt;0,IF(E931/D931&gt;=100,"&gt;&gt;100",E931/D931*100),"-")</f>
        <v>-</v>
      </c>
      <c r="G931" s="173"/>
      <c r="H931" s="173"/>
      <c r="I931" s="173"/>
      <c r="J931" s="173"/>
      <c r="K931" s="173"/>
      <c r="L931" s="173"/>
      <c r="M931" s="173"/>
      <c r="N931" s="173"/>
      <c r="O931" s="173"/>
      <c r="P931" s="173"/>
      <c r="Q931" s="173"/>
      <c r="R931" s="173"/>
      <c r="S931" s="173"/>
      <c r="T931" s="173"/>
      <c r="U931" s="173"/>
      <c r="V931" s="173"/>
      <c r="W931" s="173"/>
      <c r="X931" s="173"/>
      <c r="Y931" s="173"/>
      <c r="Z931" s="173"/>
    </row>
    <row r="932" customFormat="false" ht="12.75" hidden="false" customHeight="true" outlineLevel="0" collapsed="false">
      <c r="A932" s="188" t="n">
        <v>84732</v>
      </c>
      <c r="B932" s="189" t="s">
        <v>1998</v>
      </c>
      <c r="C932" s="190" t="s">
        <v>1999</v>
      </c>
      <c r="D932" s="193" t="n">
        <v>0</v>
      </c>
      <c r="E932" s="196"/>
      <c r="F932" s="192" t="str">
        <f aca="false">IF(D932&lt;&gt;0,IF(E932/D932&gt;=100,"&gt;&gt;100",E932/D932*100),"-")</f>
        <v>-</v>
      </c>
      <c r="G932" s="173"/>
      <c r="H932" s="173"/>
      <c r="I932" s="173"/>
      <c r="J932" s="173"/>
      <c r="K932" s="173"/>
      <c r="L932" s="173"/>
      <c r="M932" s="173"/>
      <c r="N932" s="173"/>
      <c r="O932" s="173"/>
      <c r="P932" s="173"/>
      <c r="Q932" s="173"/>
      <c r="R932" s="173"/>
      <c r="S932" s="173"/>
      <c r="T932" s="173"/>
      <c r="U932" s="173"/>
      <c r="V932" s="173"/>
      <c r="W932" s="173"/>
      <c r="X932" s="173"/>
      <c r="Y932" s="173"/>
      <c r="Z932" s="173"/>
    </row>
    <row r="933" customFormat="false" ht="12.75" hidden="false" customHeight="true" outlineLevel="0" collapsed="false">
      <c r="A933" s="188" t="n">
        <v>84741</v>
      </c>
      <c r="B933" s="189" t="s">
        <v>2000</v>
      </c>
      <c r="C933" s="190" t="s">
        <v>2001</v>
      </c>
      <c r="D933" s="193" t="n">
        <v>0</v>
      </c>
      <c r="E933" s="196"/>
      <c r="F933" s="192" t="str">
        <f aca="false">IF(D933&lt;&gt;0,IF(E933/D933&gt;=100,"&gt;&gt;100",E933/D933*100),"-")</f>
        <v>-</v>
      </c>
      <c r="G933" s="173"/>
      <c r="H933" s="173"/>
      <c r="I933" s="173"/>
      <c r="J933" s="173"/>
      <c r="K933" s="173"/>
      <c r="L933" s="173"/>
      <c r="M933" s="173"/>
      <c r="N933" s="173"/>
      <c r="O933" s="173"/>
      <c r="P933" s="173"/>
      <c r="Q933" s="173"/>
      <c r="R933" s="173"/>
      <c r="S933" s="173"/>
      <c r="T933" s="173"/>
      <c r="U933" s="173"/>
      <c r="V933" s="173"/>
      <c r="W933" s="173"/>
      <c r="X933" s="173"/>
      <c r="Y933" s="173"/>
      <c r="Z933" s="173"/>
    </row>
    <row r="934" customFormat="false" ht="12.75" hidden="false" customHeight="true" outlineLevel="0" collapsed="false">
      <c r="A934" s="188" t="n">
        <v>84742</v>
      </c>
      <c r="B934" s="189" t="s">
        <v>2002</v>
      </c>
      <c r="C934" s="190" t="s">
        <v>2003</v>
      </c>
      <c r="D934" s="193" t="n">
        <v>0</v>
      </c>
      <c r="E934" s="196"/>
      <c r="F934" s="192" t="str">
        <f aca="false">IF(D934&lt;&gt;0,IF(E934/D934&gt;=100,"&gt;&gt;100",E934/D934*100),"-")</f>
        <v>-</v>
      </c>
      <c r="G934" s="173"/>
      <c r="H934" s="173"/>
      <c r="I934" s="173"/>
      <c r="J934" s="173"/>
      <c r="K934" s="173"/>
      <c r="L934" s="173"/>
      <c r="M934" s="173"/>
      <c r="N934" s="173"/>
      <c r="O934" s="173"/>
      <c r="P934" s="173"/>
      <c r="Q934" s="173"/>
      <c r="R934" s="173"/>
      <c r="S934" s="173"/>
      <c r="T934" s="173"/>
      <c r="U934" s="173"/>
      <c r="V934" s="173"/>
      <c r="W934" s="173"/>
      <c r="X934" s="173"/>
      <c r="Y934" s="173"/>
      <c r="Z934" s="173"/>
    </row>
    <row r="935" customFormat="false" ht="12.75" hidden="false" customHeight="true" outlineLevel="0" collapsed="false">
      <c r="A935" s="188" t="n">
        <v>84751</v>
      </c>
      <c r="B935" s="189" t="s">
        <v>2004</v>
      </c>
      <c r="C935" s="190" t="s">
        <v>2005</v>
      </c>
      <c r="D935" s="193" t="n">
        <v>0</v>
      </c>
      <c r="E935" s="196"/>
      <c r="F935" s="192" t="str">
        <f aca="false">IF(D935&lt;&gt;0,IF(E935/D935&gt;=100,"&gt;&gt;100",E935/D935*100),"-")</f>
        <v>-</v>
      </c>
      <c r="G935" s="173"/>
      <c r="H935" s="173"/>
      <c r="I935" s="173"/>
      <c r="J935" s="173"/>
      <c r="K935" s="173"/>
      <c r="L935" s="173"/>
      <c r="M935" s="173"/>
      <c r="N935" s="173"/>
      <c r="O935" s="173"/>
      <c r="P935" s="173"/>
      <c r="Q935" s="173"/>
      <c r="R935" s="173"/>
      <c r="S935" s="173"/>
      <c r="T935" s="173"/>
      <c r="U935" s="173"/>
      <c r="V935" s="173"/>
      <c r="W935" s="173"/>
      <c r="X935" s="173"/>
      <c r="Y935" s="173"/>
      <c r="Z935" s="173"/>
    </row>
    <row r="936" customFormat="false" ht="12.75" hidden="false" customHeight="true" outlineLevel="0" collapsed="false">
      <c r="A936" s="188" t="n">
        <v>84752</v>
      </c>
      <c r="B936" s="189" t="s">
        <v>2006</v>
      </c>
      <c r="C936" s="190" t="s">
        <v>2007</v>
      </c>
      <c r="D936" s="193" t="n">
        <v>0</v>
      </c>
      <c r="E936" s="196"/>
      <c r="F936" s="192" t="str">
        <f aca="false">IF(D936&lt;&gt;0,IF(E936/D936&gt;=100,"&gt;&gt;100",E936/D936*100),"-")</f>
        <v>-</v>
      </c>
      <c r="G936" s="173"/>
      <c r="H936" s="173"/>
      <c r="I936" s="173"/>
      <c r="J936" s="173"/>
      <c r="K936" s="173"/>
      <c r="L936" s="173"/>
      <c r="M936" s="173"/>
      <c r="N936" s="173"/>
      <c r="O936" s="173"/>
      <c r="P936" s="173"/>
      <c r="Q936" s="173"/>
      <c r="R936" s="173"/>
      <c r="S936" s="173"/>
      <c r="T936" s="173"/>
      <c r="U936" s="173"/>
      <c r="V936" s="173"/>
      <c r="W936" s="173"/>
      <c r="X936" s="173"/>
      <c r="Y936" s="173"/>
      <c r="Z936" s="173"/>
    </row>
    <row r="937" customFormat="false" ht="12.75" hidden="false" customHeight="true" outlineLevel="0" collapsed="false">
      <c r="A937" s="188" t="n">
        <v>84761</v>
      </c>
      <c r="B937" s="194" t="s">
        <v>2008</v>
      </c>
      <c r="C937" s="195" t="s">
        <v>2009</v>
      </c>
      <c r="D937" s="193" t="n">
        <v>0</v>
      </c>
      <c r="E937" s="196"/>
      <c r="F937" s="192" t="str">
        <f aca="false">IF(D937&lt;&gt;0,IF(E937/D937&gt;=100,"&gt;&gt;100",E937/D937*100),"-")</f>
        <v>-</v>
      </c>
      <c r="G937" s="173"/>
      <c r="H937" s="173"/>
      <c r="I937" s="173"/>
      <c r="J937" s="173"/>
      <c r="K937" s="173"/>
      <c r="L937" s="173"/>
      <c r="M937" s="173"/>
      <c r="N937" s="173"/>
      <c r="O937" s="173"/>
      <c r="P937" s="173"/>
      <c r="Q937" s="173"/>
      <c r="R937" s="173"/>
      <c r="S937" s="173"/>
      <c r="T937" s="173"/>
      <c r="U937" s="173"/>
      <c r="V937" s="173"/>
      <c r="W937" s="173"/>
      <c r="X937" s="173"/>
      <c r="Y937" s="173"/>
      <c r="Z937" s="173"/>
    </row>
    <row r="938" customFormat="false" ht="12" hidden="false" customHeight="true" outlineLevel="0" collapsed="false">
      <c r="A938" s="188" t="n">
        <v>84762</v>
      </c>
      <c r="B938" s="194" t="s">
        <v>2010</v>
      </c>
      <c r="C938" s="195" t="s">
        <v>2011</v>
      </c>
      <c r="D938" s="193" t="n">
        <v>0</v>
      </c>
      <c r="E938" s="196"/>
      <c r="F938" s="192" t="str">
        <f aca="false">IF(D938&lt;&gt;0,IF(E938/D938&gt;=100,"&gt;&gt;100",E938/D938*100),"-")</f>
        <v>-</v>
      </c>
      <c r="G938" s="173"/>
      <c r="H938" s="173"/>
      <c r="I938" s="173"/>
      <c r="J938" s="173"/>
      <c r="K938" s="173"/>
      <c r="L938" s="173"/>
      <c r="M938" s="173"/>
      <c r="N938" s="173"/>
      <c r="O938" s="173"/>
      <c r="P938" s="173"/>
      <c r="Q938" s="173"/>
      <c r="R938" s="173"/>
      <c r="S938" s="173"/>
      <c r="T938" s="173"/>
      <c r="U938" s="173"/>
      <c r="V938" s="173"/>
      <c r="W938" s="173"/>
      <c r="X938" s="173"/>
      <c r="Y938" s="173"/>
      <c r="Z938" s="173"/>
    </row>
    <row r="939" customFormat="false" ht="12" hidden="false" customHeight="true" outlineLevel="0" collapsed="false">
      <c r="A939" s="188" t="s">
        <v>2012</v>
      </c>
      <c r="B939" s="189" t="s">
        <v>2013</v>
      </c>
      <c r="C939" s="195" t="s">
        <v>2012</v>
      </c>
      <c r="D939" s="193" t="n">
        <v>0</v>
      </c>
      <c r="E939" s="196"/>
      <c r="F939" s="192" t="str">
        <f aca="false">IF(D939&lt;&gt;0,IF(E939/D939&gt;=100,"&gt;&gt;100",E939/D939*100),"-")</f>
        <v>-</v>
      </c>
      <c r="G939" s="173"/>
      <c r="H939" s="173"/>
      <c r="I939" s="173"/>
      <c r="J939" s="173"/>
      <c r="K939" s="173"/>
      <c r="L939" s="173"/>
      <c r="M939" s="173"/>
      <c r="N939" s="173"/>
      <c r="O939" s="173"/>
      <c r="P939" s="173"/>
      <c r="Q939" s="173"/>
      <c r="R939" s="173"/>
      <c r="S939" s="173"/>
      <c r="T939" s="173"/>
      <c r="U939" s="173"/>
      <c r="V939" s="173"/>
      <c r="W939" s="173"/>
      <c r="X939" s="173"/>
      <c r="Y939" s="173"/>
      <c r="Z939" s="173"/>
    </row>
    <row r="940" customFormat="false" ht="12" hidden="false" customHeight="true" outlineLevel="0" collapsed="false">
      <c r="A940" s="188" t="s">
        <v>2014</v>
      </c>
      <c r="B940" s="189" t="s">
        <v>2015</v>
      </c>
      <c r="C940" s="195" t="s">
        <v>2014</v>
      </c>
      <c r="D940" s="193" t="n">
        <v>0</v>
      </c>
      <c r="E940" s="196"/>
      <c r="F940" s="192" t="str">
        <f aca="false">IF(D940&lt;&gt;0,IF(E940/D940&gt;=100,"&gt;&gt;100",E940/D940*100),"-")</f>
        <v>-</v>
      </c>
      <c r="G940" s="173"/>
      <c r="H940" s="173"/>
      <c r="I940" s="173"/>
      <c r="J940" s="173"/>
      <c r="K940" s="173"/>
      <c r="L940" s="173"/>
      <c r="M940" s="173"/>
      <c r="N940" s="173"/>
      <c r="O940" s="173"/>
      <c r="P940" s="173"/>
      <c r="Q940" s="173"/>
      <c r="R940" s="173"/>
      <c r="S940" s="173"/>
      <c r="T940" s="173"/>
      <c r="U940" s="173"/>
      <c r="V940" s="173"/>
      <c r="W940" s="173"/>
      <c r="X940" s="173"/>
      <c r="Y940" s="173"/>
      <c r="Z940" s="173"/>
    </row>
    <row r="941" customFormat="false" ht="12" hidden="false" customHeight="true" outlineLevel="0" collapsed="false">
      <c r="A941" s="188" t="n">
        <v>85412</v>
      </c>
      <c r="B941" s="189" t="s">
        <v>2016</v>
      </c>
      <c r="C941" s="195" t="s">
        <v>2017</v>
      </c>
      <c r="D941" s="193" t="n">
        <v>0</v>
      </c>
      <c r="E941" s="196"/>
      <c r="F941" s="192" t="str">
        <f aca="false">IF(D941&lt;&gt;0,IF(E941/D941&gt;=100,"&gt;&gt;100",E941/D941*100),"-")</f>
        <v>-</v>
      </c>
      <c r="G941" s="173"/>
      <c r="H941" s="173"/>
      <c r="I941" s="173"/>
      <c r="J941" s="173"/>
      <c r="K941" s="173"/>
      <c r="L941" s="173"/>
      <c r="M941" s="173"/>
      <c r="N941" s="173"/>
      <c r="O941" s="173"/>
      <c r="P941" s="173"/>
      <c r="Q941" s="173"/>
      <c r="R941" s="173"/>
      <c r="S941" s="173"/>
      <c r="T941" s="173"/>
      <c r="U941" s="173"/>
      <c r="V941" s="173"/>
      <c r="W941" s="173"/>
      <c r="X941" s="173"/>
      <c r="Y941" s="173"/>
      <c r="Z941" s="173"/>
    </row>
    <row r="942" customFormat="false" ht="12" hidden="false" customHeight="true" outlineLevel="0" collapsed="false">
      <c r="A942" s="188" t="n">
        <v>51212</v>
      </c>
      <c r="B942" s="194" t="s">
        <v>2018</v>
      </c>
      <c r="C942" s="195" t="s">
        <v>2019</v>
      </c>
      <c r="D942" s="193" t="n">
        <v>0</v>
      </c>
      <c r="E942" s="196"/>
      <c r="F942" s="192" t="str">
        <f aca="false">IF(D942&lt;&gt;0,IF(E942/D942&gt;=100,"&gt;&gt;100",E942/D942*100),"-")</f>
        <v>-</v>
      </c>
      <c r="G942" s="173"/>
      <c r="H942" s="173"/>
      <c r="I942" s="173"/>
      <c r="J942" s="173"/>
      <c r="K942" s="173"/>
      <c r="L942" s="173"/>
      <c r="M942" s="173"/>
      <c r="N942" s="173"/>
      <c r="O942" s="173"/>
      <c r="P942" s="173"/>
      <c r="Q942" s="173"/>
      <c r="R942" s="173"/>
      <c r="S942" s="173"/>
      <c r="T942" s="173"/>
      <c r="U942" s="173"/>
      <c r="V942" s="173"/>
      <c r="W942" s="173"/>
      <c r="X942" s="173"/>
      <c r="Y942" s="173"/>
      <c r="Z942" s="173"/>
    </row>
    <row r="943" customFormat="false" ht="12" hidden="false" customHeight="true" outlineLevel="0" collapsed="false">
      <c r="A943" s="188" t="n">
        <v>51322</v>
      </c>
      <c r="B943" s="189" t="s">
        <v>2020</v>
      </c>
      <c r="C943" s="190" t="s">
        <v>2021</v>
      </c>
      <c r="D943" s="193" t="n">
        <v>0</v>
      </c>
      <c r="E943" s="196"/>
      <c r="F943" s="192" t="str">
        <f aca="false">IF(D943&lt;&gt;0,IF(E943/D943&gt;=100,"&gt;&gt;100",E943/D943*100),"-")</f>
        <v>-</v>
      </c>
      <c r="G943" s="173"/>
      <c r="H943" s="173"/>
      <c r="I943" s="173"/>
      <c r="J943" s="173"/>
      <c r="K943" s="173"/>
      <c r="L943" s="173"/>
      <c r="M943" s="173"/>
      <c r="N943" s="173"/>
      <c r="O943" s="173"/>
      <c r="P943" s="173"/>
      <c r="Q943" s="173"/>
      <c r="R943" s="173"/>
      <c r="S943" s="173"/>
      <c r="T943" s="173"/>
      <c r="U943" s="173"/>
      <c r="V943" s="173"/>
      <c r="W943" s="173"/>
      <c r="X943" s="173"/>
      <c r="Y943" s="173"/>
      <c r="Z943" s="173"/>
    </row>
    <row r="944" customFormat="false" ht="12.75" hidden="false" customHeight="true" outlineLevel="0" collapsed="false">
      <c r="A944" s="188" t="n">
        <v>51332</v>
      </c>
      <c r="B944" s="189" t="s">
        <v>2022</v>
      </c>
      <c r="C944" s="190" t="s">
        <v>2023</v>
      </c>
      <c r="D944" s="193" t="n">
        <v>0</v>
      </c>
      <c r="E944" s="196"/>
      <c r="F944" s="192" t="str">
        <f aca="false">IF(D944&lt;&gt;0,IF(E944/D944&gt;=100,"&gt;&gt;100",E944/D944*100),"-")</f>
        <v>-</v>
      </c>
      <c r="G944" s="173"/>
      <c r="H944" s="173"/>
      <c r="I944" s="173"/>
      <c r="J944" s="173"/>
      <c r="K944" s="173"/>
      <c r="L944" s="173"/>
      <c r="M944" s="173"/>
      <c r="N944" s="173"/>
      <c r="O944" s="173"/>
      <c r="P944" s="173"/>
      <c r="Q944" s="173"/>
      <c r="R944" s="173"/>
      <c r="S944" s="173"/>
      <c r="T944" s="173"/>
      <c r="U944" s="173"/>
      <c r="V944" s="173"/>
      <c r="W944" s="173"/>
      <c r="X944" s="173"/>
      <c r="Y944" s="173"/>
      <c r="Z944" s="173"/>
    </row>
    <row r="945" customFormat="false" ht="12" hidden="false" customHeight="true" outlineLevel="0" collapsed="false">
      <c r="A945" s="188" t="n">
        <v>51342</v>
      </c>
      <c r="B945" s="189" t="s">
        <v>2024</v>
      </c>
      <c r="C945" s="190" t="s">
        <v>2025</v>
      </c>
      <c r="D945" s="193" t="n">
        <v>0</v>
      </c>
      <c r="E945" s="196"/>
      <c r="F945" s="192" t="str">
        <f aca="false">IF(D945&lt;&gt;0,IF(E945/D945&gt;=100,"&gt;&gt;100",E945/D945*100),"-")</f>
        <v>-</v>
      </c>
      <c r="G945" s="173"/>
      <c r="H945" s="173"/>
      <c r="I945" s="173"/>
      <c r="J945" s="173"/>
      <c r="K945" s="173"/>
      <c r="L945" s="173"/>
      <c r="M945" s="173"/>
      <c r="N945" s="173"/>
      <c r="O945" s="173"/>
      <c r="P945" s="173"/>
      <c r="Q945" s="173"/>
      <c r="R945" s="173"/>
      <c r="S945" s="173"/>
      <c r="T945" s="173"/>
      <c r="U945" s="173"/>
      <c r="V945" s="173"/>
      <c r="W945" s="173"/>
      <c r="X945" s="173"/>
      <c r="Y945" s="173"/>
      <c r="Z945" s="173"/>
    </row>
    <row r="946" customFormat="false" ht="12" hidden="false" customHeight="true" outlineLevel="0" collapsed="false">
      <c r="A946" s="188" t="n">
        <v>51411</v>
      </c>
      <c r="B946" s="189" t="s">
        <v>2026</v>
      </c>
      <c r="C946" s="190" t="s">
        <v>2027</v>
      </c>
      <c r="D946" s="193" t="n">
        <v>0</v>
      </c>
      <c r="E946" s="196"/>
      <c r="F946" s="192" t="str">
        <f aca="false">IF(D946&lt;&gt;0,IF(E946/D946&gt;=100,"&gt;&gt;100",E946/D946*100),"-")</f>
        <v>-</v>
      </c>
      <c r="G946" s="173"/>
      <c r="H946" s="173"/>
      <c r="I946" s="173"/>
      <c r="J946" s="173"/>
      <c r="K946" s="173"/>
      <c r="L946" s="173"/>
      <c r="M946" s="173"/>
      <c r="N946" s="173"/>
      <c r="O946" s="173"/>
      <c r="P946" s="173"/>
      <c r="Q946" s="173"/>
      <c r="R946" s="173"/>
      <c r="S946" s="173"/>
      <c r="T946" s="173"/>
      <c r="U946" s="173"/>
      <c r="V946" s="173"/>
      <c r="W946" s="173"/>
      <c r="X946" s="173"/>
      <c r="Y946" s="173"/>
      <c r="Z946" s="173"/>
    </row>
    <row r="947" customFormat="false" ht="12" hidden="false" customHeight="true" outlineLevel="0" collapsed="false">
      <c r="A947" s="188" t="n">
        <v>51412</v>
      </c>
      <c r="B947" s="189" t="s">
        <v>2028</v>
      </c>
      <c r="C947" s="190" t="s">
        <v>2029</v>
      </c>
      <c r="D947" s="193" t="n">
        <v>0</v>
      </c>
      <c r="E947" s="196"/>
      <c r="F947" s="192" t="str">
        <f aca="false">IF(D947&lt;&gt;0,IF(E947/D947&gt;=100,"&gt;&gt;100",E947/D947*100),"-")</f>
        <v>-</v>
      </c>
      <c r="G947" s="173"/>
      <c r="H947" s="173"/>
      <c r="I947" s="173"/>
      <c r="J947" s="173"/>
      <c r="K947" s="173"/>
      <c r="L947" s="173"/>
      <c r="M947" s="173"/>
      <c r="N947" s="173"/>
      <c r="O947" s="173"/>
      <c r="P947" s="173"/>
      <c r="Q947" s="173"/>
      <c r="R947" s="173"/>
      <c r="S947" s="173"/>
      <c r="T947" s="173"/>
      <c r="U947" s="173"/>
      <c r="V947" s="173"/>
      <c r="W947" s="173"/>
      <c r="X947" s="173"/>
      <c r="Y947" s="173"/>
      <c r="Z947" s="173"/>
    </row>
    <row r="948" customFormat="false" ht="12" hidden="false" customHeight="true" outlineLevel="0" collapsed="false">
      <c r="A948" s="188" t="n">
        <v>51532</v>
      </c>
      <c r="B948" s="189" t="s">
        <v>2030</v>
      </c>
      <c r="C948" s="190" t="s">
        <v>2031</v>
      </c>
      <c r="D948" s="193" t="n">
        <v>0</v>
      </c>
      <c r="E948" s="196"/>
      <c r="F948" s="192" t="str">
        <f aca="false">IF(D948&lt;&gt;0,IF(E948/D948&gt;=100,"&gt;&gt;100",E948/D948*100),"-")</f>
        <v>-</v>
      </c>
      <c r="G948" s="173"/>
      <c r="H948" s="173"/>
      <c r="I948" s="173"/>
      <c r="J948" s="173"/>
      <c r="K948" s="173"/>
      <c r="L948" s="173"/>
      <c r="M948" s="173"/>
      <c r="N948" s="173"/>
      <c r="O948" s="173"/>
      <c r="P948" s="173"/>
      <c r="Q948" s="173"/>
      <c r="R948" s="173"/>
      <c r="S948" s="173"/>
      <c r="T948" s="173"/>
      <c r="U948" s="173"/>
      <c r="V948" s="173"/>
      <c r="W948" s="173"/>
      <c r="X948" s="173"/>
      <c r="Y948" s="173"/>
      <c r="Z948" s="173"/>
    </row>
    <row r="949" customFormat="false" ht="12" hidden="false" customHeight="true" outlineLevel="0" collapsed="false">
      <c r="A949" s="188" t="n">
        <v>51542</v>
      </c>
      <c r="B949" s="189" t="s">
        <v>2032</v>
      </c>
      <c r="C949" s="190" t="s">
        <v>2033</v>
      </c>
      <c r="D949" s="193" t="n">
        <v>0</v>
      </c>
      <c r="E949" s="196"/>
      <c r="F949" s="192" t="str">
        <f aca="false">IF(D949&lt;&gt;0,IF(E949/D949&gt;=100,"&gt;&gt;100",E949/D949*100),"-")</f>
        <v>-</v>
      </c>
      <c r="G949" s="173"/>
      <c r="H949" s="173"/>
      <c r="I949" s="173"/>
      <c r="J949" s="173"/>
      <c r="K949" s="173"/>
      <c r="L949" s="173"/>
      <c r="M949" s="173"/>
      <c r="N949" s="173"/>
      <c r="O949" s="173"/>
      <c r="P949" s="173"/>
      <c r="Q949" s="173"/>
      <c r="R949" s="173"/>
      <c r="S949" s="173"/>
      <c r="T949" s="173"/>
      <c r="U949" s="173"/>
      <c r="V949" s="173"/>
      <c r="W949" s="173"/>
      <c r="X949" s="173"/>
      <c r="Y949" s="173"/>
      <c r="Z949" s="173"/>
    </row>
    <row r="950" customFormat="false" ht="12" hidden="false" customHeight="true" outlineLevel="0" collapsed="false">
      <c r="A950" s="188" t="n">
        <v>51552</v>
      </c>
      <c r="B950" s="194" t="s">
        <v>2034</v>
      </c>
      <c r="C950" s="190" t="s">
        <v>2035</v>
      </c>
      <c r="D950" s="193" t="n">
        <v>0</v>
      </c>
      <c r="E950" s="196"/>
      <c r="F950" s="192" t="str">
        <f aca="false">IF(D950&lt;&gt;0,IF(E950/D950&gt;=100,"&gt;&gt;100",E950/D950*100),"-")</f>
        <v>-</v>
      </c>
      <c r="G950" s="173"/>
      <c r="H950" s="173"/>
      <c r="I950" s="173"/>
      <c r="J950" s="173"/>
      <c r="K950" s="173"/>
      <c r="L950" s="173"/>
      <c r="M950" s="173"/>
      <c r="N950" s="173"/>
      <c r="O950" s="173"/>
      <c r="P950" s="173"/>
      <c r="Q950" s="173"/>
      <c r="R950" s="173"/>
      <c r="S950" s="173"/>
      <c r="T950" s="173"/>
      <c r="U950" s="173"/>
      <c r="V950" s="173"/>
      <c r="W950" s="173"/>
      <c r="X950" s="173"/>
      <c r="Y950" s="173"/>
      <c r="Z950" s="173"/>
    </row>
    <row r="951" customFormat="false" ht="12" hidden="false" customHeight="true" outlineLevel="0" collapsed="false">
      <c r="A951" s="188" t="n">
        <v>51631</v>
      </c>
      <c r="B951" s="189" t="s">
        <v>2036</v>
      </c>
      <c r="C951" s="190" t="s">
        <v>2037</v>
      </c>
      <c r="D951" s="193" t="n">
        <v>0</v>
      </c>
      <c r="E951" s="196"/>
      <c r="F951" s="192" t="str">
        <f aca="false">IF(D951&lt;&gt;0,IF(E951/D951&gt;=100,"&gt;&gt;100",E951/D951*100),"-")</f>
        <v>-</v>
      </c>
      <c r="G951" s="173"/>
      <c r="H951" s="173"/>
      <c r="I951" s="173"/>
      <c r="J951" s="173"/>
      <c r="K951" s="173"/>
      <c r="L951" s="173"/>
      <c r="M951" s="173"/>
      <c r="N951" s="173"/>
      <c r="O951" s="173"/>
      <c r="P951" s="173"/>
      <c r="Q951" s="173"/>
      <c r="R951" s="173"/>
      <c r="S951" s="173"/>
      <c r="T951" s="173"/>
      <c r="U951" s="173"/>
      <c r="V951" s="173"/>
      <c r="W951" s="173"/>
      <c r="X951" s="173"/>
      <c r="Y951" s="173"/>
      <c r="Z951" s="173"/>
    </row>
    <row r="952" customFormat="false" ht="12" hidden="false" customHeight="true" outlineLevel="0" collapsed="false">
      <c r="A952" s="188" t="n">
        <v>51632</v>
      </c>
      <c r="B952" s="189" t="s">
        <v>2038</v>
      </c>
      <c r="C952" s="190" t="s">
        <v>2039</v>
      </c>
      <c r="D952" s="193" t="n">
        <v>0</v>
      </c>
      <c r="E952" s="196"/>
      <c r="F952" s="192" t="str">
        <f aca="false">IF(D952&lt;&gt;0,IF(E952/D952&gt;=100,"&gt;&gt;100",E952/D952*100),"-")</f>
        <v>-</v>
      </c>
      <c r="G952" s="173"/>
      <c r="H952" s="173"/>
      <c r="I952" s="173"/>
      <c r="J952" s="173"/>
      <c r="K952" s="173"/>
      <c r="L952" s="173"/>
      <c r="M952" s="173"/>
      <c r="N952" s="173"/>
      <c r="O952" s="173"/>
      <c r="P952" s="173"/>
      <c r="Q952" s="173"/>
      <c r="R952" s="173"/>
      <c r="S952" s="173"/>
      <c r="T952" s="173"/>
      <c r="U952" s="173"/>
      <c r="V952" s="173"/>
      <c r="W952" s="173"/>
      <c r="X952" s="173"/>
      <c r="Y952" s="173"/>
      <c r="Z952" s="173"/>
    </row>
    <row r="953" customFormat="false" ht="12" hidden="false" customHeight="true" outlineLevel="0" collapsed="false">
      <c r="A953" s="188" t="n">
        <v>51641</v>
      </c>
      <c r="B953" s="189" t="s">
        <v>2040</v>
      </c>
      <c r="C953" s="190" t="s">
        <v>2041</v>
      </c>
      <c r="D953" s="193" t="n">
        <v>0</v>
      </c>
      <c r="E953" s="196"/>
      <c r="F953" s="192" t="str">
        <f aca="false">IF(D953&lt;&gt;0,IF(E953/D953&gt;=100,"&gt;&gt;100",E953/D953*100),"-")</f>
        <v>-</v>
      </c>
      <c r="G953" s="173"/>
      <c r="H953" s="173"/>
      <c r="I953" s="173"/>
      <c r="J953" s="173"/>
      <c r="K953" s="173"/>
      <c r="L953" s="173"/>
      <c r="M953" s="173"/>
      <c r="N953" s="173"/>
      <c r="O953" s="173"/>
      <c r="P953" s="173"/>
      <c r="Q953" s="173"/>
      <c r="R953" s="173"/>
      <c r="S953" s="173"/>
      <c r="T953" s="173"/>
      <c r="U953" s="173"/>
      <c r="V953" s="173"/>
      <c r="W953" s="173"/>
      <c r="X953" s="173"/>
      <c r="Y953" s="173"/>
      <c r="Z953" s="173"/>
    </row>
    <row r="954" customFormat="false" ht="12" hidden="false" customHeight="true" outlineLevel="0" collapsed="false">
      <c r="A954" s="188" t="n">
        <v>51642</v>
      </c>
      <c r="B954" s="189" t="s">
        <v>2042</v>
      </c>
      <c r="C954" s="190" t="s">
        <v>2043</v>
      </c>
      <c r="D954" s="193" t="n">
        <v>0</v>
      </c>
      <c r="E954" s="196"/>
      <c r="F954" s="192" t="str">
        <f aca="false">IF(D954&lt;&gt;0,IF(E954/D954&gt;=100,"&gt;&gt;100",E954/D954*100),"-")</f>
        <v>-</v>
      </c>
      <c r="G954" s="173"/>
      <c r="H954" s="173"/>
      <c r="I954" s="173"/>
      <c r="J954" s="173"/>
      <c r="K954" s="173"/>
      <c r="L954" s="173"/>
      <c r="M954" s="173"/>
      <c r="N954" s="173"/>
      <c r="O954" s="173"/>
      <c r="P954" s="173"/>
      <c r="Q954" s="173"/>
      <c r="R954" s="173"/>
      <c r="S954" s="173"/>
      <c r="T954" s="173"/>
      <c r="U954" s="173"/>
      <c r="V954" s="173"/>
      <c r="W954" s="173"/>
      <c r="X954" s="173"/>
      <c r="Y954" s="173"/>
      <c r="Z954" s="173"/>
    </row>
    <row r="955" customFormat="false" ht="12" hidden="false" customHeight="true" outlineLevel="0" collapsed="false">
      <c r="A955" s="188" t="n">
        <v>51711</v>
      </c>
      <c r="B955" s="189" t="s">
        <v>2044</v>
      </c>
      <c r="C955" s="190" t="s">
        <v>2045</v>
      </c>
      <c r="D955" s="193" t="n">
        <v>0</v>
      </c>
      <c r="E955" s="196"/>
      <c r="F955" s="192" t="str">
        <f aca="false">IF(D955&lt;&gt;0,IF(E955/D955&gt;=100,"&gt;&gt;100",E955/D955*100),"-")</f>
        <v>-</v>
      </c>
      <c r="G955" s="173"/>
      <c r="H955" s="173"/>
      <c r="I955" s="173"/>
      <c r="J955" s="173"/>
      <c r="K955" s="173"/>
      <c r="L955" s="173"/>
      <c r="M955" s="173"/>
      <c r="N955" s="173"/>
      <c r="O955" s="173"/>
      <c r="P955" s="173"/>
      <c r="Q955" s="173"/>
      <c r="R955" s="173"/>
      <c r="S955" s="173"/>
      <c r="T955" s="173"/>
      <c r="U955" s="173"/>
      <c r="V955" s="173"/>
      <c r="W955" s="173"/>
      <c r="X955" s="173"/>
      <c r="Y955" s="173"/>
      <c r="Z955" s="173"/>
    </row>
    <row r="956" customFormat="false" ht="12" hidden="false" customHeight="true" outlineLevel="0" collapsed="false">
      <c r="A956" s="188" t="n">
        <v>51712</v>
      </c>
      <c r="B956" s="189" t="s">
        <v>2046</v>
      </c>
      <c r="C956" s="190" t="s">
        <v>2047</v>
      </c>
      <c r="D956" s="193" t="n">
        <v>0</v>
      </c>
      <c r="E956" s="196"/>
      <c r="F956" s="192" t="str">
        <f aca="false">IF(D956&lt;&gt;0,IF(E956/D956&gt;=100,"&gt;&gt;100",E956/D956*100),"-")</f>
        <v>-</v>
      </c>
      <c r="G956" s="173"/>
      <c r="H956" s="173"/>
      <c r="I956" s="173"/>
      <c r="J956" s="173"/>
      <c r="K956" s="173"/>
      <c r="L956" s="173"/>
      <c r="M956" s="173"/>
      <c r="N956" s="173"/>
      <c r="O956" s="173"/>
      <c r="P956" s="173"/>
      <c r="Q956" s="173"/>
      <c r="R956" s="173"/>
      <c r="S956" s="173"/>
      <c r="T956" s="173"/>
      <c r="U956" s="173"/>
      <c r="V956" s="173"/>
      <c r="W956" s="173"/>
      <c r="X956" s="173"/>
      <c r="Y956" s="173"/>
      <c r="Z956" s="173"/>
    </row>
    <row r="957" customFormat="false" ht="12" hidden="false" customHeight="true" outlineLevel="0" collapsed="false">
      <c r="A957" s="188" t="n">
        <v>51721</v>
      </c>
      <c r="B957" s="189" t="s">
        <v>2048</v>
      </c>
      <c r="C957" s="190" t="s">
        <v>2049</v>
      </c>
      <c r="D957" s="193" t="n">
        <v>0</v>
      </c>
      <c r="E957" s="196"/>
      <c r="F957" s="192" t="str">
        <f aca="false">IF(D957&lt;&gt;0,IF(E957/D957&gt;=100,"&gt;&gt;100",E957/D957*100),"-")</f>
        <v>-</v>
      </c>
      <c r="G957" s="173"/>
      <c r="H957" s="173"/>
      <c r="I957" s="173"/>
      <c r="J957" s="173"/>
      <c r="K957" s="173"/>
      <c r="L957" s="173"/>
      <c r="M957" s="173"/>
      <c r="N957" s="173"/>
      <c r="O957" s="173"/>
      <c r="P957" s="173"/>
      <c r="Q957" s="173"/>
      <c r="R957" s="173"/>
      <c r="S957" s="173"/>
      <c r="T957" s="173"/>
      <c r="U957" s="173"/>
      <c r="V957" s="173"/>
      <c r="W957" s="173"/>
      <c r="X957" s="173"/>
      <c r="Y957" s="173"/>
      <c r="Z957" s="173"/>
    </row>
    <row r="958" customFormat="false" ht="12" hidden="false" customHeight="true" outlineLevel="0" collapsed="false">
      <c r="A958" s="188" t="n">
        <v>51722</v>
      </c>
      <c r="B958" s="189" t="s">
        <v>2050</v>
      </c>
      <c r="C958" s="190" t="s">
        <v>2051</v>
      </c>
      <c r="D958" s="193" t="n">
        <v>0</v>
      </c>
      <c r="E958" s="196"/>
      <c r="F958" s="192" t="str">
        <f aca="false">IF(D958&lt;&gt;0,IF(E958/D958&gt;=100,"&gt;&gt;100",E958/D958*100),"-")</f>
        <v>-</v>
      </c>
      <c r="G958" s="173"/>
      <c r="H958" s="173"/>
      <c r="I958" s="173"/>
      <c r="J958" s="173"/>
      <c r="K958" s="173"/>
      <c r="L958" s="173"/>
      <c r="M958" s="173"/>
      <c r="N958" s="173"/>
      <c r="O958" s="173"/>
      <c r="P958" s="173"/>
      <c r="Q958" s="173"/>
      <c r="R958" s="173"/>
      <c r="S958" s="173"/>
      <c r="T958" s="173"/>
      <c r="U958" s="173"/>
      <c r="V958" s="173"/>
      <c r="W958" s="173"/>
      <c r="X958" s="173"/>
      <c r="Y958" s="173"/>
      <c r="Z958" s="173"/>
    </row>
    <row r="959" customFormat="false" ht="12" hidden="false" customHeight="true" outlineLevel="0" collapsed="false">
      <c r="A959" s="188" t="n">
        <v>51731</v>
      </c>
      <c r="B959" s="189" t="s">
        <v>2052</v>
      </c>
      <c r="C959" s="190" t="s">
        <v>2053</v>
      </c>
      <c r="D959" s="193" t="n">
        <v>0</v>
      </c>
      <c r="E959" s="196"/>
      <c r="F959" s="192" t="str">
        <f aca="false">IF(D959&lt;&gt;0,IF(E959/D959&gt;=100,"&gt;&gt;100",E959/D959*100),"-")</f>
        <v>-</v>
      </c>
      <c r="G959" s="173"/>
      <c r="H959" s="173"/>
      <c r="I959" s="173"/>
      <c r="J959" s="173"/>
      <c r="K959" s="173"/>
      <c r="L959" s="173"/>
      <c r="M959" s="173"/>
      <c r="N959" s="173"/>
      <c r="O959" s="173"/>
      <c r="P959" s="173"/>
      <c r="Q959" s="173"/>
      <c r="R959" s="173"/>
      <c r="S959" s="173"/>
      <c r="T959" s="173"/>
      <c r="U959" s="173"/>
      <c r="V959" s="173"/>
      <c r="W959" s="173"/>
      <c r="X959" s="173"/>
      <c r="Y959" s="173"/>
      <c r="Z959" s="173"/>
    </row>
    <row r="960" customFormat="false" ht="12" hidden="false" customHeight="true" outlineLevel="0" collapsed="false">
      <c r="A960" s="188" t="n">
        <v>51732</v>
      </c>
      <c r="B960" s="189" t="s">
        <v>2054</v>
      </c>
      <c r="C960" s="190" t="s">
        <v>2055</v>
      </c>
      <c r="D960" s="193" t="n">
        <v>0</v>
      </c>
      <c r="E960" s="196"/>
      <c r="F960" s="192" t="str">
        <f aca="false">IF(D960&lt;&gt;0,IF(E960/D960&gt;=100,"&gt;&gt;100",E960/D960*100),"-")</f>
        <v>-</v>
      </c>
      <c r="G960" s="173"/>
      <c r="H960" s="173"/>
      <c r="I960" s="173"/>
      <c r="J960" s="173"/>
      <c r="K960" s="173"/>
      <c r="L960" s="173"/>
      <c r="M960" s="173"/>
      <c r="N960" s="173"/>
      <c r="O960" s="173"/>
      <c r="P960" s="173"/>
      <c r="Q960" s="173"/>
      <c r="R960" s="173"/>
      <c r="S960" s="173"/>
      <c r="T960" s="173"/>
      <c r="U960" s="173"/>
      <c r="V960" s="173"/>
      <c r="W960" s="173"/>
      <c r="X960" s="173"/>
      <c r="Y960" s="173"/>
      <c r="Z960" s="173"/>
    </row>
    <row r="961" customFormat="false" ht="12.75" hidden="false" customHeight="true" outlineLevel="0" collapsed="false">
      <c r="A961" s="188" t="n">
        <v>51741</v>
      </c>
      <c r="B961" s="189" t="s">
        <v>2056</v>
      </c>
      <c r="C961" s="190" t="s">
        <v>2057</v>
      </c>
      <c r="D961" s="193" t="n">
        <v>0</v>
      </c>
      <c r="E961" s="196"/>
      <c r="F961" s="192" t="str">
        <f aca="false">IF(D961&lt;&gt;0,IF(E961/D961&gt;=100,"&gt;&gt;100",E961/D961*100),"-")</f>
        <v>-</v>
      </c>
      <c r="G961" s="173"/>
      <c r="H961" s="173"/>
      <c r="I961" s="173"/>
      <c r="J961" s="173"/>
      <c r="K961" s="173"/>
      <c r="L961" s="173"/>
      <c r="M961" s="173"/>
      <c r="N961" s="173"/>
      <c r="O961" s="173"/>
      <c r="P961" s="173"/>
      <c r="Q961" s="173"/>
      <c r="R961" s="173"/>
      <c r="S961" s="173"/>
      <c r="T961" s="173"/>
      <c r="U961" s="173"/>
      <c r="V961" s="173"/>
      <c r="W961" s="173"/>
      <c r="X961" s="173"/>
      <c r="Y961" s="173"/>
      <c r="Z961" s="173"/>
    </row>
    <row r="962" customFormat="false" ht="12" hidden="false" customHeight="true" outlineLevel="0" collapsed="false">
      <c r="A962" s="188" t="n">
        <v>51742</v>
      </c>
      <c r="B962" s="189" t="s">
        <v>2058</v>
      </c>
      <c r="C962" s="190" t="s">
        <v>2059</v>
      </c>
      <c r="D962" s="193" t="n">
        <v>0</v>
      </c>
      <c r="E962" s="196"/>
      <c r="F962" s="192" t="str">
        <f aca="false">IF(D962&lt;&gt;0,IF(E962/D962&gt;=100,"&gt;&gt;100",E962/D962*100),"-")</f>
        <v>-</v>
      </c>
      <c r="G962" s="173"/>
      <c r="H962" s="173"/>
      <c r="I962" s="173"/>
      <c r="J962" s="173"/>
      <c r="K962" s="173"/>
      <c r="L962" s="173"/>
      <c r="M962" s="173"/>
      <c r="N962" s="173"/>
      <c r="O962" s="173"/>
      <c r="P962" s="173"/>
      <c r="Q962" s="173"/>
      <c r="R962" s="173"/>
      <c r="S962" s="173"/>
      <c r="T962" s="173"/>
      <c r="U962" s="173"/>
      <c r="V962" s="173"/>
      <c r="W962" s="173"/>
      <c r="X962" s="173"/>
      <c r="Y962" s="173"/>
      <c r="Z962" s="173"/>
    </row>
    <row r="963" customFormat="false" ht="12" hidden="false" customHeight="true" outlineLevel="0" collapsed="false">
      <c r="A963" s="188" t="n">
        <v>51751</v>
      </c>
      <c r="B963" s="189" t="s">
        <v>2060</v>
      </c>
      <c r="C963" s="190" t="s">
        <v>2061</v>
      </c>
      <c r="D963" s="193" t="n">
        <v>0</v>
      </c>
      <c r="E963" s="196"/>
      <c r="F963" s="192" t="str">
        <f aca="false">IF(D963&lt;&gt;0,IF(E963/D963&gt;=100,"&gt;&gt;100",E963/D963*100),"-")</f>
        <v>-</v>
      </c>
      <c r="G963" s="173"/>
      <c r="H963" s="173"/>
      <c r="I963" s="173"/>
      <c r="J963" s="173"/>
      <c r="K963" s="173"/>
      <c r="L963" s="173"/>
      <c r="M963" s="173"/>
      <c r="N963" s="173"/>
      <c r="O963" s="173"/>
      <c r="P963" s="173"/>
      <c r="Q963" s="173"/>
      <c r="R963" s="173"/>
      <c r="S963" s="173"/>
      <c r="T963" s="173"/>
      <c r="U963" s="173"/>
      <c r="V963" s="173"/>
      <c r="W963" s="173"/>
      <c r="X963" s="173"/>
      <c r="Y963" s="173"/>
      <c r="Z963" s="173"/>
    </row>
    <row r="964" customFormat="false" ht="12" hidden="false" customHeight="true" outlineLevel="0" collapsed="false">
      <c r="A964" s="188" t="n">
        <v>51752</v>
      </c>
      <c r="B964" s="189" t="s">
        <v>2062</v>
      </c>
      <c r="C964" s="190" t="s">
        <v>2063</v>
      </c>
      <c r="D964" s="193" t="n">
        <v>0</v>
      </c>
      <c r="E964" s="196"/>
      <c r="F964" s="192" t="str">
        <f aca="false">IF(D964&lt;&gt;0,IF(E964/D964&gt;=100,"&gt;&gt;100",E964/D964*100),"-")</f>
        <v>-</v>
      </c>
      <c r="G964" s="173"/>
      <c r="H964" s="173"/>
      <c r="I964" s="173"/>
      <c r="J964" s="173"/>
      <c r="K964" s="173"/>
      <c r="L964" s="173"/>
      <c r="M964" s="173"/>
      <c r="N964" s="173"/>
      <c r="O964" s="173"/>
      <c r="P964" s="173"/>
      <c r="Q964" s="173"/>
      <c r="R964" s="173"/>
      <c r="S964" s="173"/>
      <c r="T964" s="173"/>
      <c r="U964" s="173"/>
      <c r="V964" s="173"/>
      <c r="W964" s="173"/>
      <c r="X964" s="173"/>
      <c r="Y964" s="173"/>
      <c r="Z964" s="173"/>
    </row>
    <row r="965" customFormat="false" ht="12" hidden="false" customHeight="true" outlineLevel="0" collapsed="false">
      <c r="A965" s="188" t="n">
        <v>51761</v>
      </c>
      <c r="B965" s="189" t="s">
        <v>2064</v>
      </c>
      <c r="C965" s="190" t="s">
        <v>2065</v>
      </c>
      <c r="D965" s="193" t="n">
        <v>0</v>
      </c>
      <c r="E965" s="196"/>
      <c r="F965" s="192" t="str">
        <f aca="false">IF(D965&lt;&gt;0,IF(E965/D965&gt;=100,"&gt;&gt;100",E965/D965*100),"-")</f>
        <v>-</v>
      </c>
      <c r="G965" s="173"/>
      <c r="H965" s="173"/>
      <c r="I965" s="173"/>
      <c r="J965" s="173"/>
      <c r="K965" s="173"/>
      <c r="L965" s="173"/>
      <c r="M965" s="173"/>
      <c r="N965" s="173"/>
      <c r="O965" s="173"/>
      <c r="P965" s="173"/>
      <c r="Q965" s="173"/>
      <c r="R965" s="173"/>
      <c r="S965" s="173"/>
      <c r="T965" s="173"/>
      <c r="U965" s="173"/>
      <c r="V965" s="173"/>
      <c r="W965" s="173"/>
      <c r="X965" s="173"/>
      <c r="Y965" s="173"/>
      <c r="Z965" s="173"/>
    </row>
    <row r="966" customFormat="false" ht="12.75" hidden="false" customHeight="true" outlineLevel="0" collapsed="false">
      <c r="A966" s="188" t="n">
        <v>51762</v>
      </c>
      <c r="B966" s="189" t="s">
        <v>2066</v>
      </c>
      <c r="C966" s="195" t="s">
        <v>2067</v>
      </c>
      <c r="D966" s="193" t="n">
        <v>0</v>
      </c>
      <c r="E966" s="196"/>
      <c r="F966" s="192" t="str">
        <f aca="false">IF(D966&lt;&gt;0,IF(E966/D966&gt;=100,"&gt;&gt;100",E966/D966*100),"-")</f>
        <v>-</v>
      </c>
      <c r="G966" s="173"/>
      <c r="H966" s="173"/>
      <c r="I966" s="173"/>
      <c r="J966" s="173"/>
      <c r="K966" s="173"/>
      <c r="L966" s="173"/>
      <c r="M966" s="173"/>
      <c r="N966" s="173"/>
      <c r="O966" s="173"/>
      <c r="P966" s="173"/>
      <c r="Q966" s="173"/>
      <c r="R966" s="173"/>
      <c r="S966" s="173"/>
      <c r="T966" s="173"/>
      <c r="U966" s="173"/>
      <c r="V966" s="173"/>
      <c r="W966" s="173"/>
      <c r="X966" s="173"/>
      <c r="Y966" s="173"/>
      <c r="Z966" s="173"/>
    </row>
    <row r="967" customFormat="false" ht="12" hidden="false" customHeight="true" outlineLevel="0" collapsed="false">
      <c r="A967" s="188" t="n">
        <v>51771</v>
      </c>
      <c r="B967" s="189" t="s">
        <v>2068</v>
      </c>
      <c r="C967" s="195" t="s">
        <v>2069</v>
      </c>
      <c r="D967" s="193" t="n">
        <v>0</v>
      </c>
      <c r="E967" s="196"/>
      <c r="F967" s="192" t="str">
        <f aca="false">IF(D967&lt;&gt;0,IF(E967/D967&gt;=100,"&gt;&gt;100",E967/D967*100),"-")</f>
        <v>-</v>
      </c>
      <c r="G967" s="173"/>
      <c r="H967" s="173"/>
      <c r="I967" s="173"/>
      <c r="J967" s="173"/>
      <c r="K967" s="173"/>
      <c r="L967" s="173"/>
      <c r="M967" s="173"/>
      <c r="N967" s="173"/>
      <c r="O967" s="173"/>
      <c r="P967" s="173"/>
      <c r="Q967" s="173"/>
      <c r="R967" s="173"/>
      <c r="S967" s="173"/>
      <c r="T967" s="173"/>
      <c r="U967" s="173"/>
      <c r="V967" s="173"/>
      <c r="W967" s="173"/>
      <c r="X967" s="173"/>
      <c r="Y967" s="173"/>
      <c r="Z967" s="173"/>
    </row>
    <row r="968" customFormat="false" ht="12.75" hidden="false" customHeight="true" outlineLevel="0" collapsed="false">
      <c r="A968" s="188" t="n">
        <v>51772</v>
      </c>
      <c r="B968" s="189" t="s">
        <v>2070</v>
      </c>
      <c r="C968" s="195" t="s">
        <v>2071</v>
      </c>
      <c r="D968" s="193" t="n">
        <v>0</v>
      </c>
      <c r="E968" s="196"/>
      <c r="F968" s="192" t="str">
        <f aca="false">IF(D968&lt;&gt;0,IF(E968/D968&gt;=100,"&gt;&gt;100",E968/D968*100),"-")</f>
        <v>-</v>
      </c>
      <c r="G968" s="173"/>
      <c r="H968" s="173"/>
      <c r="I968" s="173"/>
      <c r="J968" s="173"/>
      <c r="K968" s="173"/>
      <c r="L968" s="173"/>
      <c r="M968" s="173"/>
      <c r="N968" s="173"/>
      <c r="O968" s="173"/>
      <c r="P968" s="173"/>
      <c r="Q968" s="173"/>
      <c r="R968" s="173"/>
      <c r="S968" s="173"/>
      <c r="T968" s="173"/>
      <c r="U968" s="173"/>
      <c r="V968" s="173"/>
      <c r="W968" s="173"/>
      <c r="X968" s="173"/>
      <c r="Y968" s="173"/>
      <c r="Z968" s="173"/>
    </row>
    <row r="969" customFormat="false" ht="12.75" hidden="false" customHeight="true" outlineLevel="0" collapsed="false">
      <c r="A969" s="188" t="n">
        <v>54132</v>
      </c>
      <c r="B969" s="189" t="s">
        <v>2072</v>
      </c>
      <c r="C969" s="195" t="s">
        <v>2073</v>
      </c>
      <c r="D969" s="193" t="n">
        <v>0</v>
      </c>
      <c r="E969" s="196"/>
      <c r="F969" s="192" t="str">
        <f aca="false">IF(D969&lt;&gt;0,IF(E969/D969&gt;=100,"&gt;&gt;100",E969/D969*100),"-")</f>
        <v>-</v>
      </c>
      <c r="G969" s="173"/>
      <c r="H969" s="173"/>
      <c r="I969" s="173"/>
      <c r="J969" s="173"/>
      <c r="K969" s="173"/>
      <c r="L969" s="173"/>
      <c r="M969" s="173"/>
      <c r="N969" s="173"/>
      <c r="O969" s="173"/>
      <c r="P969" s="173"/>
      <c r="Q969" s="173"/>
      <c r="R969" s="173"/>
      <c r="S969" s="173"/>
      <c r="T969" s="173"/>
      <c r="U969" s="173"/>
      <c r="V969" s="173"/>
      <c r="W969" s="173"/>
      <c r="X969" s="173"/>
      <c r="Y969" s="173"/>
      <c r="Z969" s="173"/>
    </row>
    <row r="970" customFormat="false" ht="12.75" hidden="false" customHeight="true" outlineLevel="0" collapsed="false">
      <c r="A970" s="188" t="n">
        <v>54142</v>
      </c>
      <c r="B970" s="189" t="s">
        <v>2074</v>
      </c>
      <c r="C970" s="190" t="s">
        <v>2075</v>
      </c>
      <c r="D970" s="193" t="n">
        <v>0</v>
      </c>
      <c r="E970" s="196"/>
      <c r="F970" s="192" t="str">
        <f aca="false">IF(D970&lt;&gt;0,IF(E970/D970&gt;=100,"&gt;&gt;100",E970/D970*100),"-")</f>
        <v>-</v>
      </c>
      <c r="G970" s="173"/>
      <c r="H970" s="173"/>
      <c r="I970" s="173"/>
      <c r="J970" s="173"/>
      <c r="K970" s="173"/>
      <c r="L970" s="173"/>
      <c r="M970" s="173"/>
      <c r="N970" s="173"/>
      <c r="O970" s="173"/>
      <c r="P970" s="173"/>
      <c r="Q970" s="173"/>
      <c r="R970" s="173"/>
      <c r="S970" s="173"/>
      <c r="T970" s="173"/>
      <c r="U970" s="173"/>
      <c r="V970" s="173"/>
      <c r="W970" s="173"/>
      <c r="X970" s="173"/>
      <c r="Y970" s="173"/>
      <c r="Z970" s="173"/>
    </row>
    <row r="971" customFormat="false" ht="12.75" hidden="false" customHeight="true" outlineLevel="0" collapsed="false">
      <c r="A971" s="188" t="n">
        <v>54152</v>
      </c>
      <c r="B971" s="189" t="s">
        <v>2076</v>
      </c>
      <c r="C971" s="190" t="s">
        <v>2077</v>
      </c>
      <c r="D971" s="193" t="n">
        <v>0</v>
      </c>
      <c r="E971" s="196"/>
      <c r="F971" s="192" t="str">
        <f aca="false">IF(D971&lt;&gt;0,IF(E971/D971&gt;=100,"&gt;&gt;100",E971/D971*100),"-")</f>
        <v>-</v>
      </c>
      <c r="G971" s="173"/>
      <c r="H971" s="173"/>
      <c r="I971" s="173"/>
      <c r="J971" s="173"/>
      <c r="K971" s="173"/>
      <c r="L971" s="173"/>
      <c r="M971" s="173"/>
      <c r="N971" s="173"/>
      <c r="O971" s="173"/>
      <c r="P971" s="173"/>
      <c r="Q971" s="173"/>
      <c r="R971" s="173"/>
      <c r="S971" s="173"/>
      <c r="T971" s="173"/>
      <c r="U971" s="173"/>
      <c r="V971" s="173"/>
      <c r="W971" s="173"/>
      <c r="X971" s="173"/>
      <c r="Y971" s="173"/>
      <c r="Z971" s="173"/>
    </row>
    <row r="972" customFormat="false" ht="12.75" hidden="false" customHeight="true" outlineLevel="0" collapsed="false">
      <c r="A972" s="188" t="n">
        <v>54162</v>
      </c>
      <c r="B972" s="189" t="s">
        <v>2078</v>
      </c>
      <c r="C972" s="190" t="s">
        <v>2079</v>
      </c>
      <c r="D972" s="193" t="n">
        <v>0</v>
      </c>
      <c r="E972" s="196"/>
      <c r="F972" s="192" t="str">
        <f aca="false">IF(D972&lt;&gt;0,IF(E972/D972&gt;=100,"&gt;&gt;100",E972/D972*100),"-")</f>
        <v>-</v>
      </c>
      <c r="G972" s="173"/>
      <c r="H972" s="173"/>
      <c r="I972" s="173"/>
      <c r="J972" s="173"/>
      <c r="K972" s="173"/>
      <c r="L972" s="173"/>
      <c r="M972" s="173"/>
      <c r="N972" s="173"/>
      <c r="O972" s="173"/>
      <c r="P972" s="173"/>
      <c r="Q972" s="173"/>
      <c r="R972" s="173"/>
      <c r="S972" s="173"/>
      <c r="T972" s="173"/>
      <c r="U972" s="173"/>
      <c r="V972" s="173"/>
      <c r="W972" s="173"/>
      <c r="X972" s="173"/>
      <c r="Y972" s="173"/>
      <c r="Z972" s="173"/>
    </row>
    <row r="973" customFormat="false" ht="12.75" hidden="false" customHeight="true" outlineLevel="0" collapsed="false">
      <c r="A973" s="188" t="n">
        <v>54221</v>
      </c>
      <c r="B973" s="194" t="s">
        <v>2080</v>
      </c>
      <c r="C973" s="190" t="s">
        <v>2081</v>
      </c>
      <c r="D973" s="193" t="n">
        <v>0</v>
      </c>
      <c r="E973" s="196"/>
      <c r="F973" s="192" t="str">
        <f aca="false">IF(D973&lt;&gt;0,IF(E973/D973&gt;=100,"&gt;&gt;100",E973/D973*100),"-")</f>
        <v>-</v>
      </c>
      <c r="G973" s="173"/>
      <c r="H973" s="173"/>
      <c r="I973" s="173"/>
      <c r="J973" s="173"/>
      <c r="K973" s="173"/>
      <c r="L973" s="173"/>
      <c r="M973" s="173"/>
      <c r="N973" s="173"/>
      <c r="O973" s="173"/>
      <c r="P973" s="173"/>
      <c r="Q973" s="173"/>
      <c r="R973" s="173"/>
      <c r="S973" s="173"/>
      <c r="T973" s="173"/>
      <c r="U973" s="173"/>
      <c r="V973" s="173"/>
      <c r="W973" s="173"/>
      <c r="X973" s="173"/>
      <c r="Y973" s="173"/>
      <c r="Z973" s="173"/>
    </row>
    <row r="974" customFormat="false" ht="12.75" hidden="false" customHeight="true" outlineLevel="0" collapsed="false">
      <c r="A974" s="188" t="n">
        <v>54222</v>
      </c>
      <c r="B974" s="194" t="s">
        <v>2082</v>
      </c>
      <c r="C974" s="195" t="s">
        <v>2083</v>
      </c>
      <c r="D974" s="193" t="n">
        <v>0</v>
      </c>
      <c r="E974" s="196"/>
      <c r="F974" s="192" t="str">
        <f aca="false">IF(D974&lt;&gt;0,IF(E974/D974&gt;=100,"&gt;&gt;100",E974/D974*100),"-")</f>
        <v>-</v>
      </c>
      <c r="G974" s="173"/>
      <c r="H974" s="173"/>
      <c r="I974" s="173"/>
      <c r="J974" s="173"/>
      <c r="K974" s="173"/>
      <c r="L974" s="173"/>
      <c r="M974" s="173"/>
      <c r="N974" s="173"/>
      <c r="O974" s="173"/>
      <c r="P974" s="173"/>
      <c r="Q974" s="173"/>
      <c r="R974" s="173"/>
      <c r="S974" s="173"/>
      <c r="T974" s="173"/>
      <c r="U974" s="173"/>
      <c r="V974" s="173"/>
      <c r="W974" s="173"/>
      <c r="X974" s="173"/>
      <c r="Y974" s="173"/>
      <c r="Z974" s="173"/>
    </row>
    <row r="975" customFormat="false" ht="12.75" hidden="false" customHeight="true" outlineLevel="0" collapsed="false">
      <c r="A975" s="188" t="s">
        <v>2084</v>
      </c>
      <c r="B975" s="189" t="s">
        <v>2085</v>
      </c>
      <c r="C975" s="195" t="s">
        <v>2084</v>
      </c>
      <c r="D975" s="193" t="n">
        <v>0</v>
      </c>
      <c r="E975" s="196"/>
      <c r="F975" s="192" t="str">
        <f aca="false">IF(D975&lt;&gt;0,IF(E975/D975&gt;=100,"&gt;&gt;100",E975/D975*100),"-")</f>
        <v>-</v>
      </c>
      <c r="G975" s="173"/>
      <c r="H975" s="173"/>
      <c r="I975" s="173"/>
      <c r="J975" s="173"/>
      <c r="K975" s="173"/>
      <c r="L975" s="173"/>
      <c r="M975" s="173"/>
      <c r="N975" s="173"/>
      <c r="O975" s="173"/>
      <c r="P975" s="173"/>
      <c r="Q975" s="173"/>
      <c r="R975" s="173"/>
      <c r="S975" s="173"/>
      <c r="T975" s="173"/>
      <c r="U975" s="173"/>
      <c r="V975" s="173"/>
      <c r="W975" s="173"/>
      <c r="X975" s="173"/>
      <c r="Y975" s="173"/>
      <c r="Z975" s="173"/>
    </row>
    <row r="976" customFormat="false" ht="12" hidden="false" customHeight="true" outlineLevel="0" collapsed="false">
      <c r="A976" s="188" t="n">
        <v>54232</v>
      </c>
      <c r="B976" s="194" t="s">
        <v>2086</v>
      </c>
      <c r="C976" s="195" t="s">
        <v>2087</v>
      </c>
      <c r="D976" s="193" t="n">
        <v>0</v>
      </c>
      <c r="E976" s="196"/>
      <c r="F976" s="192" t="str">
        <f aca="false">IF(D976&lt;&gt;0,IF(E976/D976&gt;=100,"&gt;&gt;100",E976/D976*100),"-")</f>
        <v>-</v>
      </c>
      <c r="G976" s="173"/>
      <c r="H976" s="173"/>
      <c r="I976" s="173"/>
      <c r="J976" s="173"/>
      <c r="K976" s="173"/>
      <c r="L976" s="173"/>
      <c r="M976" s="173"/>
      <c r="N976" s="173"/>
      <c r="O976" s="173"/>
      <c r="P976" s="173"/>
      <c r="Q976" s="173"/>
      <c r="R976" s="173"/>
      <c r="S976" s="173"/>
      <c r="T976" s="173"/>
      <c r="U976" s="173"/>
      <c r="V976" s="173"/>
      <c r="W976" s="173"/>
      <c r="X976" s="173"/>
      <c r="Y976" s="173"/>
      <c r="Z976" s="173"/>
    </row>
    <row r="977" customFormat="false" ht="12" hidden="false" customHeight="true" outlineLevel="0" collapsed="false">
      <c r="A977" s="188" t="n">
        <v>54242</v>
      </c>
      <c r="B977" s="189" t="s">
        <v>2088</v>
      </c>
      <c r="C977" s="195" t="s">
        <v>2089</v>
      </c>
      <c r="D977" s="193" t="n">
        <v>0</v>
      </c>
      <c r="E977" s="196"/>
      <c r="F977" s="192" t="str">
        <f aca="false">IF(D977&lt;&gt;0,IF(E977/D977&gt;=100,"&gt;&gt;100",E977/D977*100),"-")</f>
        <v>-</v>
      </c>
      <c r="G977" s="173"/>
      <c r="H977" s="173"/>
      <c r="I977" s="173"/>
      <c r="J977" s="173"/>
      <c r="K977" s="173"/>
      <c r="L977" s="173"/>
      <c r="M977" s="173"/>
      <c r="N977" s="173"/>
      <c r="O977" s="173"/>
      <c r="P977" s="173"/>
      <c r="Q977" s="173"/>
      <c r="R977" s="173"/>
      <c r="S977" s="173"/>
      <c r="T977" s="173"/>
      <c r="U977" s="173"/>
      <c r="V977" s="173"/>
      <c r="W977" s="173"/>
      <c r="X977" s="173"/>
      <c r="Y977" s="173"/>
      <c r="Z977" s="173"/>
    </row>
    <row r="978" customFormat="false" ht="12" hidden="false" customHeight="true" outlineLevel="0" collapsed="false">
      <c r="A978" s="188" t="s">
        <v>2090</v>
      </c>
      <c r="B978" s="189" t="s">
        <v>2091</v>
      </c>
      <c r="C978" s="195" t="s">
        <v>2090</v>
      </c>
      <c r="D978" s="193" t="n">
        <v>0</v>
      </c>
      <c r="E978" s="196"/>
      <c r="F978" s="192" t="str">
        <f aca="false">IF(D978&lt;&gt;0,IF(E978/D978&gt;=100,"&gt;&gt;100",E978/D978*100),"-")</f>
        <v>-</v>
      </c>
      <c r="G978" s="173"/>
      <c r="H978" s="173"/>
      <c r="I978" s="173"/>
      <c r="J978" s="173"/>
      <c r="K978" s="173"/>
      <c r="L978" s="173"/>
      <c r="M978" s="173"/>
      <c r="N978" s="173"/>
      <c r="O978" s="173"/>
      <c r="P978" s="173"/>
      <c r="Q978" s="173"/>
      <c r="R978" s="173"/>
      <c r="S978" s="173"/>
      <c r="T978" s="173"/>
      <c r="U978" s="173"/>
      <c r="V978" s="173"/>
      <c r="W978" s="173"/>
      <c r="X978" s="173"/>
      <c r="Y978" s="173"/>
      <c r="Z978" s="173"/>
    </row>
    <row r="979" customFormat="false" ht="12" hidden="false" customHeight="true" outlineLevel="0" collapsed="false">
      <c r="A979" s="188" t="n">
        <v>54312</v>
      </c>
      <c r="B979" s="194" t="s">
        <v>2092</v>
      </c>
      <c r="C979" s="195" t="s">
        <v>2093</v>
      </c>
      <c r="D979" s="193" t="n">
        <v>0</v>
      </c>
      <c r="E979" s="196"/>
      <c r="F979" s="192" t="str">
        <f aca="false">IF(D979&lt;&gt;0,IF(E979/D979&gt;=100,"&gt;&gt;100",E979/D979*100),"-")</f>
        <v>-</v>
      </c>
      <c r="G979" s="173"/>
      <c r="H979" s="173"/>
      <c r="I979" s="173"/>
      <c r="J979" s="173"/>
      <c r="K979" s="173"/>
      <c r="L979" s="173"/>
      <c r="M979" s="173"/>
      <c r="N979" s="173"/>
      <c r="O979" s="173"/>
      <c r="P979" s="173"/>
      <c r="Q979" s="173"/>
      <c r="R979" s="173"/>
      <c r="S979" s="173"/>
      <c r="T979" s="173"/>
      <c r="U979" s="173"/>
      <c r="V979" s="173"/>
      <c r="W979" s="173"/>
      <c r="X979" s="173"/>
      <c r="Y979" s="173"/>
      <c r="Z979" s="173"/>
    </row>
    <row r="980" customFormat="false" ht="12" hidden="false" customHeight="true" outlineLevel="0" collapsed="false">
      <c r="A980" s="188" t="n">
        <v>54431</v>
      </c>
      <c r="B980" s="189" t="s">
        <v>2094</v>
      </c>
      <c r="C980" s="195" t="s">
        <v>2095</v>
      </c>
      <c r="D980" s="193" t="n">
        <v>0</v>
      </c>
      <c r="E980" s="196"/>
      <c r="F980" s="192" t="str">
        <f aca="false">IF(D980&lt;&gt;0,IF(E980/D980&gt;=100,"&gt;&gt;100",E980/D980*100),"-")</f>
        <v>-</v>
      </c>
      <c r="G980" s="173"/>
      <c r="H980" s="173"/>
      <c r="I980" s="173"/>
      <c r="J980" s="173"/>
      <c r="K980" s="173"/>
      <c r="L980" s="173"/>
      <c r="M980" s="173"/>
      <c r="N980" s="173"/>
      <c r="O980" s="173"/>
      <c r="P980" s="173"/>
      <c r="Q980" s="173"/>
      <c r="R980" s="173"/>
      <c r="S980" s="173"/>
      <c r="T980" s="173"/>
      <c r="U980" s="173"/>
      <c r="V980" s="173"/>
      <c r="W980" s="173"/>
      <c r="X980" s="173"/>
      <c r="Y980" s="173"/>
      <c r="Z980" s="173"/>
    </row>
    <row r="981" customFormat="false" ht="12" hidden="false" customHeight="true" outlineLevel="0" collapsed="false">
      <c r="A981" s="188" t="n">
        <v>54432</v>
      </c>
      <c r="B981" s="189" t="s">
        <v>2096</v>
      </c>
      <c r="C981" s="195" t="s">
        <v>2097</v>
      </c>
      <c r="D981" s="193" t="n">
        <v>0</v>
      </c>
      <c r="E981" s="196"/>
      <c r="F981" s="192" t="str">
        <f aca="false">IF(D981&lt;&gt;0,IF(E981/D981&gt;=100,"&gt;&gt;100",E981/D981*100),"-")</f>
        <v>-</v>
      </c>
      <c r="G981" s="173"/>
      <c r="H981" s="173"/>
      <c r="I981" s="173"/>
      <c r="J981" s="173"/>
      <c r="K981" s="173"/>
      <c r="L981" s="173"/>
      <c r="M981" s="173"/>
      <c r="N981" s="173"/>
      <c r="O981" s="173"/>
      <c r="P981" s="173"/>
      <c r="Q981" s="173"/>
      <c r="R981" s="173"/>
      <c r="S981" s="173"/>
      <c r="T981" s="173"/>
      <c r="U981" s="173"/>
      <c r="V981" s="173"/>
      <c r="W981" s="173"/>
      <c r="X981" s="173"/>
      <c r="Y981" s="173"/>
      <c r="Z981" s="173"/>
    </row>
    <row r="982" customFormat="false" ht="12" hidden="false" customHeight="true" outlineLevel="0" collapsed="false">
      <c r="A982" s="188" t="s">
        <v>2098</v>
      </c>
      <c r="B982" s="189" t="s">
        <v>2099</v>
      </c>
      <c r="C982" s="195" t="s">
        <v>2098</v>
      </c>
      <c r="D982" s="193" t="n">
        <v>0</v>
      </c>
      <c r="E982" s="196"/>
      <c r="F982" s="192" t="str">
        <f aca="false">IF(D982&lt;&gt;0,IF(E982/D982&gt;=100,"&gt;&gt;100",E982/D982*100),"-")</f>
        <v>-</v>
      </c>
      <c r="G982" s="173"/>
      <c r="H982" s="173"/>
      <c r="I982" s="173"/>
      <c r="J982" s="173"/>
      <c r="K982" s="173"/>
      <c r="L982" s="173"/>
      <c r="M982" s="173"/>
      <c r="N982" s="173"/>
      <c r="O982" s="173"/>
      <c r="P982" s="173"/>
      <c r="Q982" s="173"/>
      <c r="R982" s="173"/>
      <c r="S982" s="173"/>
      <c r="T982" s="173"/>
      <c r="U982" s="173"/>
      <c r="V982" s="173"/>
      <c r="W982" s="173"/>
      <c r="X982" s="173"/>
      <c r="Y982" s="173"/>
      <c r="Z982" s="173"/>
    </row>
    <row r="983" customFormat="false" ht="19.5" hidden="false" customHeight="true" outlineLevel="0" collapsed="false">
      <c r="A983" s="188" t="n">
        <v>54442</v>
      </c>
      <c r="B983" s="189" t="s">
        <v>2100</v>
      </c>
      <c r="C983" s="195" t="s">
        <v>2101</v>
      </c>
      <c r="D983" s="193" t="n">
        <v>0</v>
      </c>
      <c r="E983" s="196"/>
      <c r="F983" s="192" t="str">
        <f aca="false">IF(D983&lt;&gt;0,IF(E983/D983&gt;=100,"&gt;&gt;100",E983/D983*100),"-")</f>
        <v>-</v>
      </c>
      <c r="G983" s="173"/>
      <c r="H983" s="173"/>
      <c r="I983" s="173"/>
      <c r="J983" s="173"/>
      <c r="K983" s="173"/>
      <c r="L983" s="173"/>
      <c r="M983" s="173"/>
      <c r="N983" s="173"/>
      <c r="O983" s="173"/>
      <c r="P983" s="173"/>
      <c r="Q983" s="173"/>
      <c r="R983" s="173"/>
      <c r="S983" s="173"/>
      <c r="T983" s="173"/>
      <c r="U983" s="173"/>
      <c r="V983" s="173"/>
      <c r="W983" s="173"/>
      <c r="X983" s="173"/>
      <c r="Y983" s="173"/>
      <c r="Z983" s="173"/>
    </row>
    <row r="984" customFormat="false" ht="39" hidden="false" customHeight="true" outlineLevel="0" collapsed="false">
      <c r="A984" s="188" t="n">
        <v>54452</v>
      </c>
      <c r="B984" s="189" t="s">
        <v>2102</v>
      </c>
      <c r="C984" s="195" t="s">
        <v>2103</v>
      </c>
      <c r="D984" s="193" t="n">
        <v>0</v>
      </c>
      <c r="E984" s="196"/>
      <c r="F984" s="192" t="str">
        <f aca="false">IF(D984&lt;&gt;0,IF(E984/D984&gt;=100,"&gt;&gt;100",E984/D984*100),"-")</f>
        <v>-</v>
      </c>
      <c r="G984" s="173"/>
      <c r="H984" s="173"/>
      <c r="I984" s="173"/>
      <c r="J984" s="173"/>
      <c r="K984" s="173"/>
      <c r="L984" s="173"/>
      <c r="M984" s="173"/>
      <c r="N984" s="173"/>
      <c r="O984" s="173"/>
      <c r="P984" s="173"/>
      <c r="Q984" s="173"/>
      <c r="R984" s="173"/>
      <c r="S984" s="173"/>
      <c r="T984" s="173"/>
      <c r="U984" s="173"/>
      <c r="V984" s="173"/>
      <c r="W984" s="173"/>
      <c r="X984" s="173"/>
      <c r="Y984" s="173"/>
      <c r="Z984" s="173"/>
    </row>
    <row r="985" customFormat="false" ht="12" hidden="false" customHeight="true" outlineLevel="0" collapsed="false">
      <c r="A985" s="188" t="s">
        <v>2104</v>
      </c>
      <c r="B985" s="189" t="s">
        <v>2105</v>
      </c>
      <c r="C985" s="195" t="s">
        <v>2104</v>
      </c>
      <c r="D985" s="193" t="n">
        <v>0</v>
      </c>
      <c r="E985" s="196"/>
      <c r="F985" s="192" t="str">
        <f aca="false">IF(D985&lt;&gt;0,IF(E985/D985&gt;=100,"&gt;&gt;100",E985/D985*100),"-")</f>
        <v>-</v>
      </c>
      <c r="G985" s="173"/>
      <c r="H985" s="173"/>
      <c r="I985" s="173"/>
      <c r="J985" s="173"/>
      <c r="K985" s="173"/>
      <c r="L985" s="173"/>
      <c r="M985" s="173"/>
      <c r="N985" s="173"/>
      <c r="O985" s="173"/>
      <c r="P985" s="173"/>
      <c r="Q985" s="173"/>
      <c r="R985" s="173"/>
      <c r="S985" s="173"/>
      <c r="T985" s="173"/>
      <c r="U985" s="173"/>
      <c r="V985" s="173"/>
      <c r="W985" s="173"/>
      <c r="X985" s="173"/>
      <c r="Y985" s="173"/>
      <c r="Z985" s="173"/>
    </row>
    <row r="986" customFormat="false" ht="12" hidden="false" customHeight="true" outlineLevel="0" collapsed="false">
      <c r="A986" s="188" t="n">
        <v>54461</v>
      </c>
      <c r="B986" s="189" t="s">
        <v>2106</v>
      </c>
      <c r="C986" s="195" t="s">
        <v>2107</v>
      </c>
      <c r="D986" s="193" t="n">
        <v>0</v>
      </c>
      <c r="E986" s="196"/>
      <c r="F986" s="192" t="str">
        <f aca="false">IF(D986&lt;&gt;0,IF(E986/D986&gt;=100,"&gt;&gt;100",E986/D986*100),"-")</f>
        <v>-</v>
      </c>
      <c r="G986" s="173"/>
      <c r="H986" s="173"/>
      <c r="I986" s="173"/>
      <c r="J986" s="173"/>
      <c r="K986" s="173"/>
      <c r="L986" s="173"/>
      <c r="M986" s="173"/>
      <c r="N986" s="173"/>
      <c r="O986" s="173"/>
      <c r="P986" s="173"/>
      <c r="Q986" s="173"/>
      <c r="R986" s="173"/>
      <c r="S986" s="173"/>
      <c r="T986" s="173"/>
      <c r="U986" s="173"/>
      <c r="V986" s="173"/>
      <c r="W986" s="173"/>
      <c r="X986" s="173"/>
      <c r="Y986" s="173"/>
      <c r="Z986" s="173"/>
    </row>
    <row r="987" customFormat="false" ht="12" hidden="false" customHeight="true" outlineLevel="0" collapsed="false">
      <c r="A987" s="188" t="n">
        <v>54462</v>
      </c>
      <c r="B987" s="189" t="s">
        <v>2108</v>
      </c>
      <c r="C987" s="195" t="s">
        <v>2109</v>
      </c>
      <c r="D987" s="193" t="n">
        <v>0</v>
      </c>
      <c r="E987" s="196"/>
      <c r="F987" s="192" t="str">
        <f aca="false">IF(D987&lt;&gt;0,IF(E987/D987&gt;=100,"&gt;&gt;100",E987/D987*100),"-")</f>
        <v>-</v>
      </c>
      <c r="G987" s="173"/>
      <c r="H987" s="173"/>
      <c r="I987" s="173"/>
      <c r="J987" s="173"/>
      <c r="K987" s="173"/>
      <c r="L987" s="173"/>
      <c r="M987" s="173"/>
      <c r="N987" s="173"/>
      <c r="O987" s="173"/>
      <c r="P987" s="173"/>
      <c r="Q987" s="173"/>
      <c r="R987" s="173"/>
      <c r="S987" s="173"/>
      <c r="T987" s="173"/>
      <c r="U987" s="173"/>
      <c r="V987" s="173"/>
      <c r="W987" s="173"/>
      <c r="X987" s="173"/>
      <c r="Y987" s="173"/>
      <c r="Z987" s="173"/>
    </row>
    <row r="988" customFormat="false" ht="12" hidden="false" customHeight="true" outlineLevel="0" collapsed="false">
      <c r="A988" s="188" t="s">
        <v>2110</v>
      </c>
      <c r="B988" s="189" t="s">
        <v>2111</v>
      </c>
      <c r="C988" s="195" t="s">
        <v>2110</v>
      </c>
      <c r="D988" s="193" t="n">
        <v>0</v>
      </c>
      <c r="E988" s="196"/>
      <c r="F988" s="192" t="str">
        <f aca="false">IF(D988&lt;&gt;0,IF(E988/D988&gt;=100,"&gt;&gt;100",E988/D988*100),"-")</f>
        <v>-</v>
      </c>
      <c r="G988" s="173"/>
      <c r="H988" s="173"/>
      <c r="I988" s="173"/>
      <c r="J988" s="173"/>
      <c r="K988" s="173"/>
      <c r="L988" s="173"/>
      <c r="M988" s="173"/>
      <c r="N988" s="173"/>
      <c r="O988" s="173"/>
      <c r="P988" s="173"/>
      <c r="Q988" s="173"/>
      <c r="R988" s="173"/>
      <c r="S988" s="173"/>
      <c r="T988" s="173"/>
      <c r="U988" s="173"/>
      <c r="V988" s="173"/>
      <c r="W988" s="173"/>
      <c r="X988" s="173"/>
      <c r="Y988" s="173"/>
      <c r="Z988" s="173"/>
    </row>
    <row r="989" customFormat="false" ht="12.75" hidden="false" customHeight="true" outlineLevel="0" collapsed="false">
      <c r="A989" s="188" t="n">
        <v>54472</v>
      </c>
      <c r="B989" s="194" t="s">
        <v>2112</v>
      </c>
      <c r="C989" s="195" t="s">
        <v>2113</v>
      </c>
      <c r="D989" s="193" t="n">
        <v>0</v>
      </c>
      <c r="E989" s="196"/>
      <c r="F989" s="192" t="str">
        <f aca="false">IF(D989&lt;&gt;0,IF(E989/D989&gt;=100,"&gt;&gt;100",E989/D989*100),"-")</f>
        <v>-</v>
      </c>
      <c r="G989" s="173"/>
      <c r="H989" s="173"/>
      <c r="I989" s="173"/>
      <c r="J989" s="173"/>
      <c r="K989" s="173"/>
      <c r="L989" s="173"/>
      <c r="M989" s="173"/>
      <c r="N989" s="173"/>
      <c r="O989" s="173"/>
      <c r="P989" s="173"/>
      <c r="Q989" s="173"/>
      <c r="R989" s="173"/>
      <c r="S989" s="173"/>
      <c r="T989" s="173"/>
      <c r="U989" s="173"/>
      <c r="V989" s="173"/>
      <c r="W989" s="173"/>
      <c r="X989" s="173"/>
      <c r="Y989" s="173"/>
      <c r="Z989" s="173"/>
    </row>
    <row r="990" customFormat="false" ht="12" hidden="false" customHeight="true" outlineLevel="0" collapsed="false">
      <c r="A990" s="188" t="n">
        <v>54482</v>
      </c>
      <c r="B990" s="194" t="s">
        <v>2114</v>
      </c>
      <c r="C990" s="195" t="s">
        <v>2115</v>
      </c>
      <c r="D990" s="193" t="n">
        <v>0</v>
      </c>
      <c r="E990" s="196"/>
      <c r="F990" s="192" t="str">
        <f aca="false">IF(D990&lt;&gt;0,IF(E990/D990&gt;=100,"&gt;&gt;100",E990/D990*100),"-")</f>
        <v>-</v>
      </c>
      <c r="G990" s="173"/>
      <c r="H990" s="173"/>
      <c r="I990" s="173"/>
      <c r="J990" s="173"/>
      <c r="K990" s="173"/>
      <c r="L990" s="173"/>
      <c r="M990" s="173"/>
      <c r="N990" s="173"/>
      <c r="O990" s="173"/>
      <c r="P990" s="173"/>
      <c r="Q990" s="173"/>
      <c r="R990" s="173"/>
      <c r="S990" s="173"/>
      <c r="T990" s="173"/>
      <c r="U990" s="173"/>
      <c r="V990" s="173"/>
      <c r="W990" s="173"/>
      <c r="X990" s="173"/>
      <c r="Y990" s="173"/>
      <c r="Z990" s="173"/>
    </row>
    <row r="991" customFormat="false" ht="12.75" hidden="false" customHeight="true" outlineLevel="0" collapsed="false">
      <c r="A991" s="188" t="s">
        <v>2116</v>
      </c>
      <c r="B991" s="194" t="s">
        <v>2117</v>
      </c>
      <c r="C991" s="195" t="s">
        <v>2116</v>
      </c>
      <c r="D991" s="193" t="n">
        <v>0</v>
      </c>
      <c r="E991" s="196"/>
      <c r="F991" s="192" t="str">
        <f aca="false">IF(D991&lt;&gt;0,IF(E991/D991&gt;=100,"&gt;&gt;100",E991/D991*100),"-")</f>
        <v>-</v>
      </c>
      <c r="G991" s="173"/>
      <c r="H991" s="173"/>
      <c r="I991" s="173"/>
      <c r="J991" s="173"/>
      <c r="K991" s="173"/>
      <c r="L991" s="173"/>
      <c r="M991" s="173"/>
      <c r="N991" s="173"/>
      <c r="O991" s="173"/>
      <c r="P991" s="173"/>
      <c r="Q991" s="173"/>
      <c r="R991" s="173"/>
      <c r="S991" s="173"/>
      <c r="T991" s="173"/>
      <c r="U991" s="173"/>
      <c r="V991" s="173"/>
      <c r="W991" s="173"/>
      <c r="X991" s="173"/>
      <c r="Y991" s="173"/>
      <c r="Z991" s="173"/>
    </row>
    <row r="992" customFormat="false" ht="12" hidden="false" customHeight="true" outlineLevel="0" collapsed="false">
      <c r="A992" s="188" t="n">
        <v>54532</v>
      </c>
      <c r="B992" s="189" t="s">
        <v>2118</v>
      </c>
      <c r="C992" s="195" t="s">
        <v>2119</v>
      </c>
      <c r="D992" s="193" t="n">
        <v>0</v>
      </c>
      <c r="E992" s="196"/>
      <c r="F992" s="192" t="str">
        <f aca="false">IF(D992&lt;&gt;0,IF(E992/D992&gt;=100,"&gt;&gt;100",E992/D992*100),"-")</f>
        <v>-</v>
      </c>
      <c r="G992" s="173"/>
      <c r="H992" s="173"/>
      <c r="I992" s="173"/>
      <c r="J992" s="173"/>
      <c r="K992" s="173"/>
      <c r="L992" s="173"/>
      <c r="M992" s="173"/>
      <c r="N992" s="173"/>
      <c r="O992" s="173"/>
      <c r="P992" s="173"/>
      <c r="Q992" s="173"/>
      <c r="R992" s="173"/>
      <c r="S992" s="173"/>
      <c r="T992" s="173"/>
      <c r="U992" s="173"/>
      <c r="V992" s="173"/>
      <c r="W992" s="173"/>
      <c r="X992" s="173"/>
      <c r="Y992" s="173"/>
      <c r="Z992" s="173"/>
    </row>
    <row r="993" customFormat="false" ht="15" hidden="false" customHeight="true" outlineLevel="0" collapsed="false">
      <c r="A993" s="188" t="n">
        <v>54542</v>
      </c>
      <c r="B993" s="189" t="s">
        <v>2120</v>
      </c>
      <c r="C993" s="195" t="s">
        <v>2121</v>
      </c>
      <c r="D993" s="193" t="n">
        <v>0</v>
      </c>
      <c r="E993" s="196"/>
      <c r="F993" s="192" t="str">
        <f aca="false">IF(D993&lt;&gt;0,IF(E993/D993&gt;=100,"&gt;&gt;100",E993/D993*100),"-")</f>
        <v>-</v>
      </c>
      <c r="G993" s="173"/>
      <c r="H993" s="173"/>
      <c r="I993" s="173"/>
      <c r="J993" s="173"/>
      <c r="K993" s="173"/>
      <c r="L993" s="173"/>
      <c r="M993" s="173"/>
      <c r="N993" s="173"/>
      <c r="O993" s="173"/>
      <c r="P993" s="173"/>
      <c r="Q993" s="173"/>
      <c r="R993" s="173"/>
      <c r="S993" s="173"/>
      <c r="T993" s="173"/>
      <c r="U993" s="173"/>
      <c r="V993" s="173"/>
      <c r="W993" s="173"/>
      <c r="X993" s="173"/>
      <c r="Y993" s="173"/>
      <c r="Z993" s="173"/>
    </row>
    <row r="994" customFormat="false" ht="15" hidden="false" customHeight="true" outlineLevel="0" collapsed="false">
      <c r="A994" s="188" t="n">
        <v>54552</v>
      </c>
      <c r="B994" s="189" t="s">
        <v>2122</v>
      </c>
      <c r="C994" s="195" t="s">
        <v>2123</v>
      </c>
      <c r="D994" s="193" t="n">
        <v>0</v>
      </c>
      <c r="E994" s="196"/>
      <c r="F994" s="192" t="str">
        <f aca="false">IF(D994&lt;&gt;0,IF(E994/D994&gt;=100,"&gt;&gt;100",E994/D994*100),"-")</f>
        <v>-</v>
      </c>
      <c r="G994" s="173"/>
      <c r="H994" s="173"/>
      <c r="I994" s="173"/>
      <c r="J994" s="173"/>
      <c r="K994" s="173"/>
      <c r="L994" s="173"/>
      <c r="M994" s="173"/>
      <c r="N994" s="173"/>
      <c r="O994" s="173"/>
      <c r="P994" s="173"/>
      <c r="Q994" s="173"/>
      <c r="R994" s="173"/>
      <c r="S994" s="173"/>
      <c r="T994" s="173"/>
      <c r="U994" s="173"/>
      <c r="V994" s="173"/>
      <c r="W994" s="173"/>
      <c r="X994" s="173"/>
      <c r="Y994" s="173"/>
      <c r="Z994" s="173"/>
    </row>
    <row r="995" customFormat="false" ht="15" hidden="false" customHeight="true" outlineLevel="0" collapsed="false">
      <c r="A995" s="188" t="n">
        <v>54711</v>
      </c>
      <c r="B995" s="189" t="s">
        <v>2124</v>
      </c>
      <c r="C995" s="195" t="s">
        <v>2125</v>
      </c>
      <c r="D995" s="193" t="n">
        <v>0</v>
      </c>
      <c r="E995" s="196"/>
      <c r="F995" s="192" t="str">
        <f aca="false">IF(D995&lt;&gt;0,IF(E995/D995&gt;=100,"&gt;&gt;100",E995/D995*100),"-")</f>
        <v>-</v>
      </c>
      <c r="G995" s="173"/>
      <c r="H995" s="173"/>
      <c r="I995" s="173"/>
      <c r="J995" s="173"/>
      <c r="K995" s="173"/>
      <c r="L995" s="173"/>
      <c r="M995" s="173"/>
      <c r="N995" s="173"/>
      <c r="O995" s="173"/>
      <c r="P995" s="173"/>
      <c r="Q995" s="173"/>
      <c r="R995" s="173"/>
      <c r="S995" s="173"/>
      <c r="T995" s="173"/>
      <c r="U995" s="173"/>
      <c r="V995" s="173"/>
      <c r="W995" s="173"/>
      <c r="X995" s="173"/>
      <c r="Y995" s="173"/>
      <c r="Z995" s="173"/>
    </row>
    <row r="996" customFormat="false" ht="15" hidden="false" customHeight="true" outlineLevel="0" collapsed="false">
      <c r="A996" s="188" t="n">
        <v>54712</v>
      </c>
      <c r="B996" s="189" t="s">
        <v>2126</v>
      </c>
      <c r="C996" s="195" t="s">
        <v>2127</v>
      </c>
      <c r="D996" s="193" t="n">
        <v>0</v>
      </c>
      <c r="E996" s="196"/>
      <c r="F996" s="192" t="str">
        <f aca="false">IF(D996&lt;&gt;0,IF(E996/D996&gt;=100,"&gt;&gt;100",E996/D996*100),"-")</f>
        <v>-</v>
      </c>
      <c r="G996" s="173"/>
      <c r="H996" s="173"/>
      <c r="I996" s="173"/>
      <c r="J996" s="173"/>
      <c r="K996" s="173"/>
      <c r="L996" s="173"/>
      <c r="M996" s="173"/>
      <c r="N996" s="173"/>
      <c r="O996" s="173"/>
      <c r="P996" s="173"/>
      <c r="Q996" s="173"/>
      <c r="R996" s="173"/>
      <c r="S996" s="173"/>
      <c r="T996" s="173"/>
      <c r="U996" s="173"/>
      <c r="V996" s="173"/>
      <c r="W996" s="173"/>
      <c r="X996" s="173"/>
      <c r="Y996" s="173"/>
      <c r="Z996" s="173"/>
    </row>
    <row r="997" customFormat="false" ht="15" hidden="false" customHeight="true" outlineLevel="0" collapsed="false">
      <c r="A997" s="188" t="n">
        <v>54721</v>
      </c>
      <c r="B997" s="189" t="s">
        <v>2128</v>
      </c>
      <c r="C997" s="195" t="s">
        <v>2129</v>
      </c>
      <c r="D997" s="193" t="n">
        <v>0</v>
      </c>
      <c r="E997" s="196"/>
      <c r="F997" s="192" t="str">
        <f aca="false">IF(D997&lt;&gt;0,IF(E997/D997&gt;=100,"&gt;&gt;100",E997/D997*100),"-")</f>
        <v>-</v>
      </c>
      <c r="G997" s="173"/>
      <c r="H997" s="173"/>
      <c r="I997" s="173"/>
      <c r="J997" s="173"/>
      <c r="K997" s="173"/>
      <c r="L997" s="173"/>
      <c r="M997" s="173"/>
      <c r="N997" s="173"/>
      <c r="O997" s="173"/>
      <c r="P997" s="173"/>
      <c r="Q997" s="173"/>
      <c r="R997" s="173"/>
      <c r="S997" s="173"/>
      <c r="T997" s="173"/>
      <c r="U997" s="173"/>
      <c r="V997" s="173"/>
      <c r="W997" s="173"/>
      <c r="X997" s="173"/>
      <c r="Y997" s="173"/>
      <c r="Z997" s="173"/>
    </row>
    <row r="998" customFormat="false" ht="15" hidden="false" customHeight="true" outlineLevel="0" collapsed="false">
      <c r="A998" s="188" t="n">
        <v>54722</v>
      </c>
      <c r="B998" s="189" t="s">
        <v>2130</v>
      </c>
      <c r="C998" s="195" t="s">
        <v>2131</v>
      </c>
      <c r="D998" s="193" t="n">
        <v>0</v>
      </c>
      <c r="E998" s="196"/>
      <c r="F998" s="192" t="str">
        <f aca="false">IF(D998&lt;&gt;0,IF(E998/D998&gt;=100,"&gt;&gt;100",E998/D998*100),"-")</f>
        <v>-</v>
      </c>
      <c r="G998" s="173"/>
      <c r="H998" s="173"/>
      <c r="I998" s="173"/>
      <c r="J998" s="173"/>
      <c r="K998" s="173"/>
      <c r="L998" s="173"/>
      <c r="M998" s="173"/>
      <c r="N998" s="173"/>
      <c r="O998" s="173"/>
      <c r="P998" s="173"/>
      <c r="Q998" s="173"/>
      <c r="R998" s="173"/>
      <c r="S998" s="173"/>
      <c r="T998" s="173"/>
      <c r="U998" s="173"/>
      <c r="V998" s="173"/>
      <c r="W998" s="173"/>
      <c r="X998" s="173"/>
      <c r="Y998" s="173"/>
      <c r="Z998" s="173"/>
    </row>
    <row r="999" customFormat="false" ht="15" hidden="false" customHeight="true" outlineLevel="0" collapsed="false">
      <c r="A999" s="188" t="n">
        <v>54731</v>
      </c>
      <c r="B999" s="189" t="s">
        <v>2132</v>
      </c>
      <c r="C999" s="195" t="s">
        <v>2133</v>
      </c>
      <c r="D999" s="193" t="n">
        <v>0</v>
      </c>
      <c r="E999" s="196"/>
      <c r="F999" s="192" t="str">
        <f aca="false">IF(D999&lt;&gt;0,IF(E999/D999&gt;=100,"&gt;&gt;100",E999/D999*100),"-")</f>
        <v>-</v>
      </c>
      <c r="G999" s="173"/>
      <c r="H999" s="173"/>
      <c r="I999" s="173"/>
      <c r="J999" s="173"/>
      <c r="K999" s="173"/>
      <c r="L999" s="173"/>
      <c r="M999" s="173"/>
      <c r="N999" s="173"/>
      <c r="O999" s="173"/>
      <c r="P999" s="173"/>
      <c r="Q999" s="173"/>
      <c r="R999" s="173"/>
      <c r="S999" s="173"/>
      <c r="T999" s="173"/>
      <c r="U999" s="173"/>
      <c r="V999" s="173"/>
      <c r="W999" s="173"/>
      <c r="X999" s="173"/>
      <c r="Y999" s="173"/>
      <c r="Z999" s="173"/>
    </row>
    <row r="1000" customFormat="false" ht="15" hidden="false" customHeight="true" outlineLevel="0" collapsed="false">
      <c r="A1000" s="188" t="n">
        <v>54732</v>
      </c>
      <c r="B1000" s="189" t="s">
        <v>2134</v>
      </c>
      <c r="C1000" s="195" t="s">
        <v>2135</v>
      </c>
      <c r="D1000" s="193" t="n">
        <v>0</v>
      </c>
      <c r="E1000" s="196"/>
      <c r="F1000" s="192" t="str">
        <f aca="false">IF(D1000&lt;&gt;0,IF(E1000/D1000&gt;=100,"&gt;&gt;100",E1000/D1000*100),"-")</f>
        <v>-</v>
      </c>
      <c r="G1000" s="173"/>
      <c r="H1000" s="173"/>
      <c r="I1000" s="173"/>
      <c r="J1000" s="173"/>
      <c r="K1000" s="173"/>
      <c r="L1000" s="173"/>
      <c r="M1000" s="173"/>
      <c r="N1000" s="173"/>
      <c r="O1000" s="173"/>
      <c r="P1000" s="173"/>
      <c r="Q1000" s="173"/>
      <c r="R1000" s="173"/>
      <c r="S1000" s="173"/>
      <c r="T1000" s="173"/>
      <c r="U1000" s="173"/>
      <c r="V1000" s="173"/>
      <c r="W1000" s="173"/>
      <c r="X1000" s="173"/>
      <c r="Y1000" s="173"/>
      <c r="Z1000" s="173"/>
    </row>
    <row r="1001" customFormat="false" ht="15" hidden="false" customHeight="true" outlineLevel="0" collapsed="false">
      <c r="A1001" s="188" t="n">
        <v>54741</v>
      </c>
      <c r="B1001" s="189" t="s">
        <v>2136</v>
      </c>
      <c r="C1001" s="195" t="s">
        <v>2137</v>
      </c>
      <c r="D1001" s="193" t="n">
        <v>0</v>
      </c>
      <c r="E1001" s="196"/>
      <c r="F1001" s="192" t="str">
        <f aca="false">IF(D1001&lt;&gt;0,IF(E1001/D1001&gt;=100,"&gt;&gt;100",E1001/D1001*100),"-")</f>
        <v>-</v>
      </c>
      <c r="G1001" s="173"/>
      <c r="H1001" s="173"/>
      <c r="I1001" s="173"/>
      <c r="J1001" s="173"/>
      <c r="K1001" s="173"/>
      <c r="L1001" s="173"/>
      <c r="M1001" s="173"/>
      <c r="N1001" s="173"/>
      <c r="O1001" s="173"/>
      <c r="P1001" s="173"/>
      <c r="Q1001" s="173"/>
      <c r="R1001" s="173"/>
      <c r="S1001" s="173"/>
      <c r="T1001" s="173"/>
      <c r="U1001" s="173"/>
      <c r="V1001" s="173"/>
      <c r="W1001" s="173"/>
      <c r="X1001" s="173"/>
      <c r="Y1001" s="173"/>
      <c r="Z1001" s="173"/>
    </row>
    <row r="1002" customFormat="false" ht="15" hidden="false" customHeight="true" outlineLevel="0" collapsed="false">
      <c r="A1002" s="188" t="n">
        <v>54742</v>
      </c>
      <c r="B1002" s="189" t="s">
        <v>2138</v>
      </c>
      <c r="C1002" s="195" t="s">
        <v>2139</v>
      </c>
      <c r="D1002" s="193" t="n">
        <v>0</v>
      </c>
      <c r="E1002" s="196"/>
      <c r="F1002" s="192" t="str">
        <f aca="false">IF(D1002&lt;&gt;0,IF(E1002/D1002&gt;=100,"&gt;&gt;100",E1002/D1002*100),"-")</f>
        <v>-</v>
      </c>
      <c r="G1002" s="173"/>
      <c r="H1002" s="173"/>
      <c r="I1002" s="173"/>
      <c r="J1002" s="173"/>
      <c r="K1002" s="173"/>
      <c r="L1002" s="173"/>
      <c r="M1002" s="173"/>
      <c r="N1002" s="173"/>
      <c r="O1002" s="173"/>
      <c r="P1002" s="173"/>
      <c r="Q1002" s="173"/>
      <c r="R1002" s="173"/>
      <c r="S1002" s="173"/>
      <c r="T1002" s="173"/>
      <c r="U1002" s="173"/>
      <c r="V1002" s="173"/>
      <c r="W1002" s="173"/>
      <c r="X1002" s="173"/>
      <c r="Y1002" s="173"/>
      <c r="Z1002" s="173"/>
    </row>
    <row r="1003" customFormat="false" ht="15" hidden="false" customHeight="true" outlineLevel="0" collapsed="false">
      <c r="A1003" s="188" t="n">
        <v>54751</v>
      </c>
      <c r="B1003" s="189" t="s">
        <v>2140</v>
      </c>
      <c r="C1003" s="195" t="s">
        <v>2141</v>
      </c>
      <c r="D1003" s="193" t="n">
        <v>0</v>
      </c>
      <c r="E1003" s="196"/>
      <c r="F1003" s="192" t="str">
        <f aca="false">IF(D1003&lt;&gt;0,IF(E1003/D1003&gt;=100,"&gt;&gt;100",E1003/D1003*100),"-")</f>
        <v>-</v>
      </c>
      <c r="G1003" s="173"/>
      <c r="H1003" s="173"/>
      <c r="I1003" s="173"/>
      <c r="J1003" s="173"/>
      <c r="K1003" s="173"/>
      <c r="L1003" s="173"/>
      <c r="M1003" s="173"/>
      <c r="N1003" s="173"/>
      <c r="O1003" s="173"/>
      <c r="P1003" s="173"/>
      <c r="Q1003" s="173"/>
      <c r="R1003" s="173"/>
      <c r="S1003" s="173"/>
      <c r="T1003" s="173"/>
      <c r="U1003" s="173"/>
      <c r="V1003" s="173"/>
      <c r="W1003" s="173"/>
      <c r="X1003" s="173"/>
      <c r="Y1003" s="173"/>
      <c r="Z1003" s="173"/>
    </row>
    <row r="1004" customFormat="false" ht="15" hidden="false" customHeight="true" outlineLevel="0" collapsed="false">
      <c r="A1004" s="188" t="n">
        <v>54752</v>
      </c>
      <c r="B1004" s="189" t="s">
        <v>2142</v>
      </c>
      <c r="C1004" s="195" t="s">
        <v>2143</v>
      </c>
      <c r="D1004" s="193" t="n">
        <v>0</v>
      </c>
      <c r="E1004" s="196"/>
      <c r="F1004" s="192" t="str">
        <f aca="false">IF(D1004&lt;&gt;0,IF(E1004/D1004&gt;=100,"&gt;&gt;100",E1004/D1004*100),"-")</f>
        <v>-</v>
      </c>
      <c r="G1004" s="173"/>
      <c r="H1004" s="173"/>
      <c r="I1004" s="173"/>
      <c r="J1004" s="173"/>
      <c r="K1004" s="173"/>
      <c r="L1004" s="173"/>
      <c r="M1004" s="173"/>
      <c r="N1004" s="173"/>
      <c r="O1004" s="173"/>
      <c r="P1004" s="173"/>
      <c r="Q1004" s="173"/>
      <c r="R1004" s="173"/>
      <c r="S1004" s="173"/>
      <c r="T1004" s="173"/>
      <c r="U1004" s="173"/>
      <c r="V1004" s="173"/>
      <c r="W1004" s="173"/>
      <c r="X1004" s="173"/>
      <c r="Y1004" s="173"/>
      <c r="Z1004" s="173"/>
    </row>
    <row r="1005" customFormat="false" ht="15" hidden="false" customHeight="true" outlineLevel="0" collapsed="false">
      <c r="A1005" s="188" t="n">
        <v>54761</v>
      </c>
      <c r="B1005" s="189" t="s">
        <v>2144</v>
      </c>
      <c r="C1005" s="195" t="s">
        <v>2145</v>
      </c>
      <c r="D1005" s="193" t="n">
        <v>0</v>
      </c>
      <c r="E1005" s="196"/>
      <c r="F1005" s="192" t="str">
        <f aca="false">IF(D1005&lt;&gt;0,IF(E1005/D1005&gt;=100,"&gt;&gt;100",E1005/D1005*100),"-")</f>
        <v>-</v>
      </c>
      <c r="G1005" s="173"/>
      <c r="H1005" s="173"/>
      <c r="I1005" s="173"/>
      <c r="J1005" s="173"/>
      <c r="K1005" s="173"/>
      <c r="L1005" s="173"/>
      <c r="M1005" s="173"/>
      <c r="N1005" s="173"/>
      <c r="O1005" s="173"/>
      <c r="P1005" s="173"/>
      <c r="Q1005" s="173"/>
      <c r="R1005" s="173"/>
      <c r="S1005" s="173"/>
      <c r="T1005" s="173"/>
      <c r="U1005" s="173"/>
      <c r="V1005" s="173"/>
      <c r="W1005" s="173"/>
      <c r="X1005" s="173"/>
      <c r="Y1005" s="173"/>
      <c r="Z1005" s="173"/>
    </row>
    <row r="1006" customFormat="false" ht="15" hidden="false" customHeight="true" outlineLevel="0" collapsed="false">
      <c r="A1006" s="188" t="n">
        <v>54762</v>
      </c>
      <c r="B1006" s="189" t="s">
        <v>2146</v>
      </c>
      <c r="C1006" s="195" t="s">
        <v>2147</v>
      </c>
      <c r="D1006" s="193" t="n">
        <v>0</v>
      </c>
      <c r="E1006" s="196"/>
      <c r="F1006" s="192" t="str">
        <f aca="false">IF(D1006&lt;&gt;0,IF(E1006/D1006&gt;=100,"&gt;&gt;100",E1006/D1006*100),"-")</f>
        <v>-</v>
      </c>
      <c r="G1006" s="173"/>
      <c r="H1006" s="173"/>
      <c r="I1006" s="173"/>
      <c r="J1006" s="173"/>
      <c r="K1006" s="173"/>
      <c r="L1006" s="173"/>
      <c r="M1006" s="173"/>
      <c r="N1006" s="173"/>
      <c r="O1006" s="173"/>
      <c r="P1006" s="173"/>
      <c r="Q1006" s="173"/>
      <c r="R1006" s="173"/>
      <c r="S1006" s="173"/>
      <c r="T1006" s="173"/>
      <c r="U1006" s="173"/>
      <c r="V1006" s="173"/>
      <c r="W1006" s="173"/>
      <c r="X1006" s="173"/>
      <c r="Y1006" s="173"/>
      <c r="Z1006" s="173"/>
    </row>
    <row r="1007" customFormat="false" ht="15" hidden="false" customHeight="true" outlineLevel="0" collapsed="false">
      <c r="A1007" s="188" t="n">
        <v>54771</v>
      </c>
      <c r="B1007" s="189" t="s">
        <v>2148</v>
      </c>
      <c r="C1007" s="195" t="s">
        <v>2149</v>
      </c>
      <c r="D1007" s="193" t="n">
        <v>0</v>
      </c>
      <c r="E1007" s="196"/>
      <c r="F1007" s="192" t="str">
        <f aca="false">IF(D1007&lt;&gt;0,IF(E1007/D1007&gt;=100,"&gt;&gt;100",E1007/D1007*100),"-")</f>
        <v>-</v>
      </c>
      <c r="G1007" s="173"/>
      <c r="H1007" s="173"/>
      <c r="I1007" s="173"/>
      <c r="J1007" s="173"/>
      <c r="K1007" s="173"/>
      <c r="L1007" s="173"/>
      <c r="M1007" s="173"/>
      <c r="N1007" s="173"/>
      <c r="O1007" s="173"/>
      <c r="P1007" s="173"/>
      <c r="Q1007" s="173"/>
      <c r="R1007" s="173"/>
      <c r="S1007" s="173"/>
      <c r="T1007" s="173"/>
      <c r="U1007" s="173"/>
      <c r="V1007" s="173"/>
      <c r="W1007" s="173"/>
      <c r="X1007" s="173"/>
      <c r="Y1007" s="173"/>
      <c r="Z1007" s="173"/>
    </row>
    <row r="1008" customFormat="false" ht="15" hidden="false" customHeight="true" outlineLevel="0" collapsed="false">
      <c r="A1008" s="188" t="n">
        <v>54772</v>
      </c>
      <c r="B1008" s="189" t="s">
        <v>2150</v>
      </c>
      <c r="C1008" s="195" t="s">
        <v>2151</v>
      </c>
      <c r="D1008" s="193" t="n">
        <v>0</v>
      </c>
      <c r="E1008" s="196"/>
      <c r="F1008" s="192" t="str">
        <f aca="false">IF(D1008&lt;&gt;0,IF(E1008/D1008&gt;=100,"&gt;&gt;100",E1008/D1008*100),"-")</f>
        <v>-</v>
      </c>
      <c r="G1008" s="173"/>
      <c r="H1008" s="173"/>
      <c r="I1008" s="173"/>
      <c r="J1008" s="173"/>
      <c r="K1008" s="173"/>
      <c r="L1008" s="173"/>
      <c r="M1008" s="173"/>
      <c r="N1008" s="173"/>
      <c r="O1008" s="173"/>
      <c r="P1008" s="173"/>
      <c r="Q1008" s="173"/>
      <c r="R1008" s="173"/>
      <c r="S1008" s="173"/>
      <c r="T1008" s="173"/>
      <c r="U1008" s="173"/>
      <c r="V1008" s="173"/>
      <c r="W1008" s="173"/>
      <c r="X1008" s="173"/>
      <c r="Y1008" s="173"/>
      <c r="Z1008" s="173"/>
    </row>
    <row r="1009" customFormat="false" ht="15" hidden="false" customHeight="true" outlineLevel="0" collapsed="false">
      <c r="A1009" s="198" t="n">
        <v>55312</v>
      </c>
      <c r="B1009" s="189" t="s">
        <v>2152</v>
      </c>
      <c r="C1009" s="211" t="s">
        <v>2153</v>
      </c>
      <c r="D1009" s="201" t="n">
        <v>0</v>
      </c>
      <c r="E1009" s="212"/>
      <c r="F1009" s="202" t="str">
        <f aca="false">IF(D1009&lt;&gt;0,IF(E1009/D1009&gt;=100,"&gt;&gt;100",E1009/D1009*100),"-")</f>
        <v>-</v>
      </c>
      <c r="G1009" s="173"/>
      <c r="H1009" s="173"/>
      <c r="I1009" s="173"/>
      <c r="J1009" s="173"/>
      <c r="K1009" s="173"/>
      <c r="L1009" s="173"/>
      <c r="M1009" s="173"/>
      <c r="N1009" s="173"/>
      <c r="O1009" s="173"/>
      <c r="P1009" s="173"/>
      <c r="Q1009" s="173"/>
      <c r="R1009" s="173"/>
      <c r="S1009" s="173"/>
      <c r="T1009" s="173"/>
      <c r="U1009" s="173"/>
      <c r="V1009" s="173"/>
      <c r="W1009" s="173"/>
      <c r="X1009" s="173"/>
      <c r="Y1009" s="173"/>
      <c r="Z1009" s="173"/>
    </row>
    <row r="1010" customFormat="false" ht="15" hidden="false" customHeight="true" outlineLevel="0" collapsed="false">
      <c r="A1010" s="213" t="s">
        <v>2154</v>
      </c>
      <c r="B1010" s="213"/>
      <c r="C1010" s="214"/>
      <c r="D1010" s="214"/>
      <c r="E1010" s="214"/>
      <c r="F1010" s="215"/>
      <c r="G1010" s="173"/>
      <c r="H1010" s="173"/>
      <c r="I1010" s="173"/>
      <c r="J1010" s="173"/>
      <c r="K1010" s="173"/>
      <c r="L1010" s="173"/>
      <c r="M1010" s="173"/>
      <c r="N1010" s="173"/>
      <c r="O1010" s="173"/>
      <c r="P1010" s="173"/>
      <c r="Q1010" s="173"/>
      <c r="R1010" s="173"/>
      <c r="S1010" s="173"/>
      <c r="T1010" s="173"/>
      <c r="U1010" s="173"/>
      <c r="V1010" s="173"/>
      <c r="W1010" s="173"/>
      <c r="X1010" s="173"/>
      <c r="Y1010" s="173"/>
      <c r="Z1010" s="173"/>
    </row>
    <row r="1011" customFormat="false" ht="15" hidden="false" customHeight="true" outlineLevel="0" collapsed="false">
      <c r="A1011" s="216" t="s">
        <v>2155</v>
      </c>
      <c r="B1011" s="217" t="s">
        <v>265</v>
      </c>
      <c r="C1011" s="218" t="s">
        <v>266</v>
      </c>
      <c r="D1011" s="178" t="s">
        <v>2156</v>
      </c>
      <c r="E1011" s="219" t="s">
        <v>2157</v>
      </c>
      <c r="F1011" s="178" t="s">
        <v>269</v>
      </c>
      <c r="G1011" s="173"/>
      <c r="H1011" s="173"/>
      <c r="I1011" s="173"/>
      <c r="J1011" s="173"/>
      <c r="K1011" s="173"/>
      <c r="L1011" s="173"/>
      <c r="M1011" s="173"/>
      <c r="N1011" s="173"/>
      <c r="O1011" s="173"/>
      <c r="P1011" s="173"/>
      <c r="Q1011" s="173"/>
      <c r="R1011" s="173"/>
      <c r="S1011" s="173"/>
      <c r="T1011" s="173"/>
      <c r="U1011" s="173"/>
      <c r="V1011" s="173"/>
      <c r="W1011" s="173"/>
      <c r="X1011" s="173"/>
      <c r="Y1011" s="173"/>
      <c r="Z1011" s="173"/>
    </row>
    <row r="1012" customFormat="false" ht="15" hidden="false" customHeight="true" outlineLevel="0" collapsed="false">
      <c r="A1012" s="220" t="s">
        <v>2158</v>
      </c>
      <c r="B1012" s="221" t="s">
        <v>2159</v>
      </c>
      <c r="C1012" s="222" t="s">
        <v>2160</v>
      </c>
      <c r="D1012" s="223" t="n">
        <v>0</v>
      </c>
      <c r="E1012" s="224"/>
      <c r="F1012" s="192" t="str">
        <f aca="false">IF(D1012&lt;&gt;0,IF(E1012/D1012&gt;=100,"&gt;&gt;100",E1012/D1012*100),"-")</f>
        <v>-</v>
      </c>
      <c r="G1012" s="173"/>
      <c r="H1012" s="173"/>
      <c r="I1012" s="173"/>
      <c r="J1012" s="173"/>
      <c r="K1012" s="173"/>
      <c r="L1012" s="173"/>
      <c r="M1012" s="173"/>
      <c r="N1012" s="173"/>
      <c r="O1012" s="173"/>
      <c r="P1012" s="173"/>
      <c r="Q1012" s="173"/>
      <c r="R1012" s="173"/>
      <c r="S1012" s="173"/>
      <c r="T1012" s="173"/>
      <c r="U1012" s="173"/>
      <c r="V1012" s="173"/>
      <c r="W1012" s="173"/>
      <c r="X1012" s="173"/>
      <c r="Y1012" s="173"/>
      <c r="Z1012" s="173"/>
    </row>
    <row r="1013" customFormat="false" ht="15" hidden="false" customHeight="true" outlineLevel="0" collapsed="false">
      <c r="A1013" s="188" t="s">
        <v>2161</v>
      </c>
      <c r="B1013" s="189" t="s">
        <v>2162</v>
      </c>
      <c r="C1013" s="195" t="s">
        <v>2161</v>
      </c>
      <c r="D1013" s="225" t="n">
        <v>0</v>
      </c>
      <c r="E1013" s="226"/>
      <c r="F1013" s="192" t="str">
        <f aca="false">IF(D1013&lt;&gt;0,IF(E1013/D1013&gt;=100,"&gt;&gt;100",E1013/D1013*100),"-")</f>
        <v>-</v>
      </c>
      <c r="G1013" s="173"/>
      <c r="H1013" s="173"/>
      <c r="I1013" s="173"/>
      <c r="J1013" s="173"/>
      <c r="K1013" s="173"/>
      <c r="L1013" s="173"/>
      <c r="M1013" s="173"/>
      <c r="N1013" s="173"/>
      <c r="O1013" s="173"/>
      <c r="P1013" s="173"/>
      <c r="Q1013" s="173"/>
      <c r="R1013" s="173"/>
      <c r="S1013" s="173"/>
      <c r="T1013" s="173"/>
      <c r="U1013" s="173"/>
      <c r="V1013" s="173"/>
      <c r="W1013" s="173"/>
      <c r="X1013" s="173"/>
      <c r="Y1013" s="173"/>
      <c r="Z1013" s="173"/>
    </row>
    <row r="1014" customFormat="false" ht="15" hidden="false" customHeight="true" outlineLevel="0" collapsed="false">
      <c r="A1014" s="188" t="s">
        <v>2163</v>
      </c>
      <c r="B1014" s="189" t="s">
        <v>2164</v>
      </c>
      <c r="C1014" s="195" t="s">
        <v>2163</v>
      </c>
      <c r="D1014" s="225" t="n">
        <v>0</v>
      </c>
      <c r="E1014" s="226"/>
      <c r="F1014" s="192" t="str">
        <f aca="false">IF(D1014&lt;&gt;0,IF(E1014/D1014&gt;=100,"&gt;&gt;100",E1014/D1014*100),"-")</f>
        <v>-</v>
      </c>
      <c r="G1014" s="173"/>
      <c r="H1014" s="173"/>
      <c r="I1014" s="173"/>
      <c r="J1014" s="173"/>
      <c r="K1014" s="173"/>
      <c r="L1014" s="173"/>
      <c r="M1014" s="173"/>
      <c r="N1014" s="173"/>
      <c r="O1014" s="173"/>
      <c r="P1014" s="173"/>
      <c r="Q1014" s="173"/>
      <c r="R1014" s="173"/>
      <c r="S1014" s="173"/>
      <c r="T1014" s="173"/>
      <c r="U1014" s="173"/>
      <c r="V1014" s="173"/>
      <c r="W1014" s="173"/>
      <c r="X1014" s="173"/>
      <c r="Y1014" s="173"/>
      <c r="Z1014" s="173"/>
    </row>
    <row r="1015" customFormat="false" ht="15" hidden="false" customHeight="true" outlineLevel="0" collapsed="false">
      <c r="A1015" s="188" t="n">
        <v>26454</v>
      </c>
      <c r="B1015" s="189" t="s">
        <v>2165</v>
      </c>
      <c r="C1015" s="195" t="s">
        <v>2166</v>
      </c>
      <c r="D1015" s="225" t="n">
        <v>0</v>
      </c>
      <c r="E1015" s="226"/>
      <c r="F1015" s="192" t="str">
        <f aca="false">IF(D1015&lt;&gt;0,IF(E1015/D1015&gt;=100,"&gt;&gt;100",E1015/D1015*100),"-")</f>
        <v>-</v>
      </c>
      <c r="G1015" s="173"/>
      <c r="H1015" s="173"/>
      <c r="I1015" s="173"/>
      <c r="J1015" s="173"/>
      <c r="K1015" s="173"/>
      <c r="L1015" s="173"/>
      <c r="M1015" s="173"/>
      <c r="N1015" s="173"/>
      <c r="O1015" s="173"/>
      <c r="P1015" s="173"/>
      <c r="Q1015" s="173"/>
      <c r="R1015" s="173"/>
      <c r="S1015" s="173"/>
      <c r="T1015" s="173"/>
      <c r="U1015" s="173"/>
      <c r="V1015" s="173"/>
      <c r="W1015" s="173"/>
      <c r="X1015" s="173"/>
      <c r="Y1015" s="173"/>
      <c r="Z1015" s="173"/>
    </row>
    <row r="1016" customFormat="false" ht="15" hidden="false" customHeight="true" outlineLevel="0" collapsed="false">
      <c r="A1016" s="188" t="s">
        <v>2167</v>
      </c>
      <c r="B1016" s="189" t="s">
        <v>2168</v>
      </c>
      <c r="C1016" s="195" t="s">
        <v>2167</v>
      </c>
      <c r="D1016" s="225" t="n">
        <v>0</v>
      </c>
      <c r="E1016" s="226"/>
      <c r="F1016" s="192" t="str">
        <f aca="false">IF(D1016&lt;&gt;0,IF(E1016/D1016&gt;=100,"&gt;&gt;100",E1016/D1016*100),"-")</f>
        <v>-</v>
      </c>
      <c r="G1016" s="173"/>
      <c r="H1016" s="173"/>
      <c r="I1016" s="173"/>
      <c r="J1016" s="173"/>
      <c r="K1016" s="173"/>
      <c r="L1016" s="173"/>
      <c r="M1016" s="173"/>
      <c r="N1016" s="173"/>
      <c r="O1016" s="173"/>
      <c r="P1016" s="173"/>
      <c r="Q1016" s="173"/>
      <c r="R1016" s="173"/>
      <c r="S1016" s="173"/>
      <c r="T1016" s="173"/>
      <c r="U1016" s="173"/>
      <c r="V1016" s="173"/>
      <c r="W1016" s="173"/>
      <c r="X1016" s="173"/>
      <c r="Y1016" s="173"/>
      <c r="Z1016" s="173"/>
    </row>
    <row r="1017" customFormat="false" ht="15" hidden="false" customHeight="true" outlineLevel="0" collapsed="false">
      <c r="A1017" s="188" t="s">
        <v>2169</v>
      </c>
      <c r="B1017" s="189" t="s">
        <v>2170</v>
      </c>
      <c r="C1017" s="195" t="s">
        <v>2171</v>
      </c>
      <c r="D1017" s="225" t="n">
        <v>0</v>
      </c>
      <c r="E1017" s="226"/>
      <c r="F1017" s="192" t="str">
        <f aca="false">IF(D1017&lt;&gt;0,IF(E1017/D1017&gt;=100,"&gt;&gt;100",E1017/D1017*100),"-")</f>
        <v>-</v>
      </c>
      <c r="G1017" s="173"/>
      <c r="H1017" s="173"/>
      <c r="I1017" s="173"/>
      <c r="J1017" s="173"/>
      <c r="K1017" s="173"/>
      <c r="L1017" s="173"/>
      <c r="M1017" s="173"/>
      <c r="N1017" s="173"/>
      <c r="O1017" s="173"/>
      <c r="P1017" s="173"/>
      <c r="Q1017" s="173"/>
      <c r="R1017" s="173"/>
      <c r="S1017" s="173"/>
      <c r="T1017" s="173"/>
      <c r="U1017" s="173"/>
      <c r="V1017" s="173"/>
      <c r="W1017" s="173"/>
      <c r="X1017" s="173"/>
      <c r="Y1017" s="173"/>
      <c r="Z1017" s="173"/>
    </row>
    <row r="1018" customFormat="false" ht="15" hidden="false" customHeight="true" outlineLevel="0" collapsed="false">
      <c r="A1018" s="188" t="s">
        <v>2172</v>
      </c>
      <c r="B1018" s="189" t="s">
        <v>2173</v>
      </c>
      <c r="C1018" s="195" t="s">
        <v>2172</v>
      </c>
      <c r="D1018" s="225" t="n">
        <v>0</v>
      </c>
      <c r="E1018" s="226"/>
      <c r="F1018" s="192" t="str">
        <f aca="false">IF(D1018&lt;&gt;0,IF(E1018/D1018&gt;=100,"&gt;&gt;100",E1018/D1018*100),"-")</f>
        <v>-</v>
      </c>
      <c r="G1018" s="173"/>
      <c r="H1018" s="173"/>
      <c r="I1018" s="173"/>
      <c r="J1018" s="173"/>
      <c r="K1018" s="173"/>
      <c r="L1018" s="173"/>
      <c r="M1018" s="173"/>
      <c r="N1018" s="173"/>
      <c r="O1018" s="173"/>
      <c r="P1018" s="173"/>
      <c r="Q1018" s="173"/>
      <c r="R1018" s="173"/>
      <c r="S1018" s="173"/>
      <c r="T1018" s="173"/>
      <c r="U1018" s="173"/>
      <c r="V1018" s="173"/>
      <c r="W1018" s="173"/>
      <c r="X1018" s="173"/>
      <c r="Y1018" s="173"/>
      <c r="Z1018" s="173"/>
    </row>
    <row r="1019" customFormat="false" ht="15" hidden="false" customHeight="true" outlineLevel="0" collapsed="false">
      <c r="A1019" s="198" t="n">
        <v>26534</v>
      </c>
      <c r="B1019" s="199" t="s">
        <v>2174</v>
      </c>
      <c r="C1019" s="211" t="s">
        <v>2175</v>
      </c>
      <c r="D1019" s="227" t="n">
        <v>0</v>
      </c>
      <c r="E1019" s="228"/>
      <c r="F1019" s="202" t="str">
        <f aca="false">IF(D1019&lt;&gt;0,IF(E1019/D1019&gt;=100,"&gt;&gt;100",E1019/D1019*100),"-")</f>
        <v>-</v>
      </c>
      <c r="G1019" s="173"/>
      <c r="H1019" s="173"/>
      <c r="I1019" s="173"/>
      <c r="J1019" s="173"/>
      <c r="K1019" s="173"/>
      <c r="L1019" s="173"/>
      <c r="M1019" s="173"/>
      <c r="N1019" s="173"/>
      <c r="O1019" s="173"/>
      <c r="P1019" s="173"/>
      <c r="Q1019" s="173"/>
      <c r="R1019" s="173"/>
      <c r="S1019" s="173"/>
      <c r="T1019" s="173"/>
      <c r="U1019" s="173"/>
      <c r="V1019" s="173"/>
      <c r="W1019" s="173"/>
      <c r="X1019" s="173"/>
      <c r="Y1019" s="173"/>
      <c r="Z1019" s="173"/>
    </row>
    <row r="1020" customFormat="false" ht="15" hidden="false" customHeight="true" outlineLevel="0" collapsed="false">
      <c r="A1020" s="21"/>
      <c r="B1020" s="21"/>
      <c r="C1020" s="229"/>
      <c r="D1020" s="21"/>
      <c r="E1020" s="21"/>
      <c r="F1020" s="21"/>
      <c r="G1020" s="173"/>
      <c r="H1020" s="173"/>
      <c r="I1020" s="173"/>
      <c r="J1020" s="173"/>
      <c r="K1020" s="173"/>
      <c r="L1020" s="173"/>
      <c r="M1020" s="173"/>
      <c r="N1020" s="173"/>
      <c r="O1020" s="173"/>
      <c r="P1020" s="173"/>
      <c r="Q1020" s="173"/>
      <c r="R1020" s="173"/>
      <c r="S1020" s="173"/>
      <c r="T1020" s="173"/>
      <c r="U1020" s="173"/>
      <c r="V1020" s="173"/>
      <c r="W1020" s="173"/>
      <c r="X1020" s="173"/>
      <c r="Y1020" s="173"/>
      <c r="Z1020" s="173"/>
    </row>
    <row r="1021" customFormat="false" ht="15" hidden="false" customHeight="true" outlineLevel="0" collapsed="false">
      <c r="A1021" s="21"/>
      <c r="B1021" s="21"/>
      <c r="C1021" s="229"/>
      <c r="D1021" s="230"/>
      <c r="E1021" s="230"/>
      <c r="F1021" s="21"/>
      <c r="G1021" s="173"/>
      <c r="H1021" s="173"/>
      <c r="I1021" s="173"/>
      <c r="J1021" s="173"/>
      <c r="K1021" s="173"/>
      <c r="L1021" s="173"/>
      <c r="M1021" s="173"/>
      <c r="N1021" s="173"/>
      <c r="O1021" s="173"/>
      <c r="P1021" s="173"/>
      <c r="Q1021" s="173"/>
      <c r="R1021" s="173"/>
      <c r="S1021" s="173"/>
      <c r="T1021" s="173"/>
      <c r="U1021" s="173"/>
      <c r="V1021" s="173"/>
      <c r="W1021" s="173"/>
      <c r="X1021" s="173"/>
      <c r="Y1021" s="173"/>
      <c r="Z1021" s="173"/>
    </row>
    <row r="1022" customFormat="false" ht="15" hidden="false" customHeight="true" outlineLevel="0" collapsed="false">
      <c r="A1022" s="21"/>
      <c r="B1022" s="21"/>
      <c r="C1022" s="229"/>
      <c r="D1022" s="230"/>
      <c r="E1022" s="230"/>
      <c r="F1022" s="21"/>
      <c r="G1022" s="173"/>
      <c r="H1022" s="173"/>
      <c r="I1022" s="173"/>
      <c r="J1022" s="173"/>
      <c r="K1022" s="173"/>
      <c r="L1022" s="173"/>
      <c r="M1022" s="173"/>
      <c r="N1022" s="173"/>
      <c r="O1022" s="173"/>
      <c r="P1022" s="173"/>
      <c r="Q1022" s="173"/>
      <c r="R1022" s="173"/>
      <c r="S1022" s="173"/>
      <c r="T1022" s="173"/>
      <c r="U1022" s="173"/>
      <c r="V1022" s="173"/>
      <c r="W1022" s="173"/>
      <c r="X1022" s="173"/>
      <c r="Y1022" s="173"/>
      <c r="Z1022" s="173"/>
    </row>
    <row r="1023" customFormat="false" ht="15" hidden="false" customHeight="true" outlineLevel="0" collapsed="false">
      <c r="A1023" s="21"/>
      <c r="B1023" s="21"/>
      <c r="C1023" s="229"/>
      <c r="D1023" s="21"/>
      <c r="E1023" s="21"/>
      <c r="F1023" s="21"/>
      <c r="G1023" s="173"/>
      <c r="H1023" s="173"/>
      <c r="I1023" s="173"/>
      <c r="J1023" s="173"/>
      <c r="K1023" s="173"/>
      <c r="L1023" s="173"/>
      <c r="M1023" s="173"/>
      <c r="N1023" s="173"/>
      <c r="O1023" s="173"/>
      <c r="P1023" s="173"/>
      <c r="Q1023" s="173"/>
      <c r="R1023" s="173"/>
      <c r="S1023" s="173"/>
      <c r="T1023" s="173"/>
      <c r="U1023" s="173"/>
      <c r="V1023" s="173"/>
      <c r="W1023" s="173"/>
      <c r="X1023" s="173"/>
      <c r="Y1023" s="173"/>
      <c r="Z1023" s="173"/>
    </row>
    <row r="1024" customFormat="false" ht="15" hidden="false" customHeight="true" outlineLevel="0" collapsed="false">
      <c r="A1024" s="21"/>
      <c r="B1024" s="21"/>
      <c r="C1024" s="229"/>
      <c r="D1024" s="21"/>
      <c r="E1024" s="21"/>
      <c r="F1024" s="21"/>
      <c r="G1024" s="173"/>
      <c r="H1024" s="173"/>
      <c r="I1024" s="173"/>
      <c r="J1024" s="173"/>
      <c r="K1024" s="173"/>
      <c r="L1024" s="173"/>
      <c r="M1024" s="173"/>
      <c r="N1024" s="173"/>
      <c r="O1024" s="173"/>
      <c r="P1024" s="173"/>
      <c r="Q1024" s="173"/>
      <c r="R1024" s="173"/>
      <c r="S1024" s="173"/>
      <c r="T1024" s="173"/>
      <c r="U1024" s="173"/>
      <c r="V1024" s="173"/>
      <c r="W1024" s="173"/>
      <c r="X1024" s="173"/>
      <c r="Y1024" s="173"/>
      <c r="Z1024" s="173"/>
    </row>
    <row r="1025" customFormat="false" ht="15" hidden="false" customHeight="true" outlineLevel="0" collapsed="false">
      <c r="A1025" s="21"/>
      <c r="B1025" s="21"/>
      <c r="C1025" s="229"/>
      <c r="D1025" s="21"/>
      <c r="E1025" s="21"/>
      <c r="F1025" s="21"/>
      <c r="G1025" s="173"/>
      <c r="H1025" s="173"/>
      <c r="I1025" s="173"/>
      <c r="J1025" s="173"/>
      <c r="K1025" s="173"/>
      <c r="L1025" s="173"/>
      <c r="M1025" s="173"/>
      <c r="N1025" s="173"/>
      <c r="O1025" s="173"/>
      <c r="P1025" s="173"/>
      <c r="Q1025" s="173"/>
      <c r="R1025" s="173"/>
      <c r="S1025" s="173"/>
      <c r="T1025" s="173"/>
      <c r="U1025" s="173"/>
      <c r="V1025" s="173"/>
      <c r="W1025" s="173"/>
      <c r="X1025" s="173"/>
      <c r="Y1025" s="173"/>
      <c r="Z1025" s="173"/>
    </row>
    <row r="1026" customFormat="false" ht="15" hidden="false" customHeight="true" outlineLevel="0" collapsed="false">
      <c r="A1026" s="21"/>
      <c r="B1026" s="21"/>
      <c r="C1026" s="229"/>
      <c r="D1026" s="21"/>
      <c r="E1026" s="21"/>
      <c r="F1026" s="21"/>
      <c r="G1026" s="173"/>
      <c r="H1026" s="173"/>
      <c r="I1026" s="173"/>
      <c r="J1026" s="173"/>
      <c r="K1026" s="173"/>
      <c r="L1026" s="173"/>
      <c r="M1026" s="173"/>
      <c r="N1026" s="173"/>
      <c r="O1026" s="173"/>
      <c r="P1026" s="173"/>
      <c r="Q1026" s="173"/>
      <c r="R1026" s="173"/>
      <c r="S1026" s="173"/>
      <c r="T1026" s="173"/>
      <c r="U1026" s="173"/>
      <c r="V1026" s="173"/>
      <c r="W1026" s="173"/>
      <c r="X1026" s="173"/>
      <c r="Y1026" s="173"/>
      <c r="Z1026" s="173"/>
    </row>
    <row r="1027" customFormat="false" ht="15" hidden="false" customHeight="true" outlineLevel="0" collapsed="false">
      <c r="A1027" s="21"/>
      <c r="B1027" s="21"/>
      <c r="C1027" s="229"/>
      <c r="D1027" s="21"/>
      <c r="E1027" s="21"/>
      <c r="F1027" s="21"/>
      <c r="G1027" s="173"/>
      <c r="H1027" s="173"/>
      <c r="I1027" s="173"/>
      <c r="J1027" s="173"/>
      <c r="K1027" s="173"/>
      <c r="L1027" s="173"/>
      <c r="M1027" s="173"/>
      <c r="N1027" s="173"/>
      <c r="O1027" s="173"/>
      <c r="P1027" s="173"/>
      <c r="Q1027" s="173"/>
      <c r="R1027" s="173"/>
      <c r="S1027" s="173"/>
      <c r="T1027" s="173"/>
      <c r="U1027" s="173"/>
      <c r="V1027" s="173"/>
      <c r="W1027" s="173"/>
      <c r="X1027" s="173"/>
      <c r="Y1027" s="173"/>
      <c r="Z1027" s="173"/>
    </row>
    <row r="1028" customFormat="false" ht="15" hidden="false" customHeight="true" outlineLevel="0" collapsed="false">
      <c r="A1028" s="21"/>
      <c r="B1028" s="21"/>
      <c r="C1028" s="229"/>
      <c r="D1028" s="21"/>
      <c r="E1028" s="21"/>
      <c r="F1028" s="21"/>
      <c r="G1028" s="173"/>
      <c r="H1028" s="173"/>
      <c r="I1028" s="173"/>
      <c r="J1028" s="173"/>
      <c r="K1028" s="173"/>
      <c r="L1028" s="173"/>
      <c r="M1028" s="173"/>
      <c r="N1028" s="173"/>
      <c r="O1028" s="173"/>
      <c r="P1028" s="173"/>
      <c r="Q1028" s="173"/>
      <c r="R1028" s="173"/>
      <c r="S1028" s="173"/>
      <c r="T1028" s="173"/>
      <c r="U1028" s="173"/>
      <c r="V1028" s="173"/>
      <c r="W1028" s="173"/>
      <c r="X1028" s="173"/>
      <c r="Y1028" s="173"/>
      <c r="Z1028" s="173"/>
    </row>
    <row r="1029" customFormat="false" ht="15" hidden="false" customHeight="true" outlineLevel="0" collapsed="false">
      <c r="A1029" s="21"/>
      <c r="B1029" s="21"/>
      <c r="C1029" s="229"/>
      <c r="D1029" s="21"/>
      <c r="E1029" s="21"/>
      <c r="F1029" s="21"/>
      <c r="G1029" s="173"/>
      <c r="H1029" s="173"/>
      <c r="I1029" s="173"/>
      <c r="J1029" s="173"/>
      <c r="K1029" s="173"/>
      <c r="L1029" s="173"/>
      <c r="M1029" s="173"/>
      <c r="N1029" s="173"/>
      <c r="O1029" s="173"/>
      <c r="P1029" s="173"/>
      <c r="Q1029" s="173"/>
      <c r="R1029" s="173"/>
      <c r="S1029" s="173"/>
      <c r="T1029" s="173"/>
      <c r="U1029" s="173"/>
      <c r="V1029" s="173"/>
      <c r="W1029" s="173"/>
      <c r="X1029" s="173"/>
      <c r="Y1029" s="173"/>
      <c r="Z1029" s="173"/>
    </row>
    <row r="1030" customFormat="false" ht="15" hidden="false" customHeight="true" outlineLevel="0" collapsed="false">
      <c r="A1030" s="21"/>
      <c r="B1030" s="21"/>
      <c r="C1030" s="229"/>
      <c r="D1030" s="21"/>
      <c r="E1030" s="21"/>
      <c r="F1030" s="21"/>
      <c r="G1030" s="173"/>
      <c r="H1030" s="173"/>
      <c r="I1030" s="173"/>
      <c r="J1030" s="173"/>
      <c r="K1030" s="173"/>
      <c r="L1030" s="173"/>
      <c r="M1030" s="173"/>
      <c r="N1030" s="173"/>
      <c r="O1030" s="173"/>
      <c r="P1030" s="173"/>
      <c r="Q1030" s="173"/>
      <c r="R1030" s="173"/>
      <c r="S1030" s="173"/>
      <c r="T1030" s="173"/>
      <c r="U1030" s="173"/>
      <c r="V1030" s="173"/>
      <c r="W1030" s="173"/>
      <c r="X1030" s="173"/>
      <c r="Y1030" s="173"/>
      <c r="Z1030" s="173"/>
    </row>
    <row r="1031" customFormat="false" ht="15" hidden="false" customHeight="true" outlineLevel="0" collapsed="false">
      <c r="A1031" s="21"/>
      <c r="B1031" s="21"/>
      <c r="C1031" s="229"/>
      <c r="D1031" s="21"/>
      <c r="E1031" s="21"/>
      <c r="F1031" s="21"/>
      <c r="G1031" s="173"/>
      <c r="H1031" s="173"/>
      <c r="I1031" s="173"/>
      <c r="J1031" s="173"/>
      <c r="K1031" s="173"/>
      <c r="L1031" s="173"/>
      <c r="M1031" s="173"/>
      <c r="N1031" s="173"/>
      <c r="O1031" s="173"/>
      <c r="P1031" s="173"/>
      <c r="Q1031" s="173"/>
      <c r="R1031" s="173"/>
      <c r="S1031" s="173"/>
      <c r="T1031" s="173"/>
      <c r="U1031" s="173"/>
      <c r="V1031" s="173"/>
      <c r="W1031" s="173"/>
      <c r="X1031" s="173"/>
      <c r="Y1031" s="173"/>
      <c r="Z1031" s="173"/>
    </row>
    <row r="1032" customFormat="false" ht="15" hidden="false" customHeight="true" outlineLevel="0" collapsed="false">
      <c r="A1032" s="21"/>
      <c r="B1032" s="21"/>
      <c r="C1032" s="229"/>
      <c r="D1032" s="21"/>
      <c r="E1032" s="21"/>
      <c r="F1032" s="21"/>
      <c r="G1032" s="173"/>
      <c r="H1032" s="173"/>
      <c r="I1032" s="173"/>
      <c r="J1032" s="173"/>
      <c r="K1032" s="173"/>
      <c r="L1032" s="173"/>
      <c r="M1032" s="173"/>
      <c r="N1032" s="173"/>
      <c r="O1032" s="173"/>
      <c r="P1032" s="173"/>
      <c r="Q1032" s="173"/>
      <c r="R1032" s="173"/>
      <c r="S1032" s="173"/>
      <c r="T1032" s="173"/>
      <c r="U1032" s="173"/>
      <c r="V1032" s="173"/>
      <c r="W1032" s="173"/>
      <c r="X1032" s="173"/>
      <c r="Y1032" s="173"/>
      <c r="Z1032" s="173"/>
    </row>
    <row r="1033" customFormat="false" ht="15" hidden="false" customHeight="true" outlineLevel="0" collapsed="false">
      <c r="A1033" s="21"/>
      <c r="B1033" s="21"/>
      <c r="C1033" s="229"/>
      <c r="D1033" s="21"/>
      <c r="E1033" s="21"/>
      <c r="F1033" s="21"/>
      <c r="G1033" s="173"/>
      <c r="H1033" s="173"/>
      <c r="I1033" s="173"/>
      <c r="J1033" s="173"/>
      <c r="K1033" s="173"/>
      <c r="L1033" s="173"/>
      <c r="M1033" s="173"/>
      <c r="N1033" s="173"/>
      <c r="O1033" s="173"/>
      <c r="P1033" s="173"/>
      <c r="Q1033" s="173"/>
      <c r="R1033" s="173"/>
      <c r="S1033" s="173"/>
      <c r="T1033" s="173"/>
      <c r="U1033" s="173"/>
      <c r="V1033" s="173"/>
      <c r="W1033" s="173"/>
      <c r="X1033" s="173"/>
      <c r="Y1033" s="173"/>
      <c r="Z1033" s="173"/>
    </row>
    <row r="1034" customFormat="false" ht="15" hidden="false" customHeight="true" outlineLevel="0" collapsed="false">
      <c r="A1034" s="21"/>
      <c r="B1034" s="21"/>
      <c r="C1034" s="229"/>
      <c r="D1034" s="21"/>
      <c r="E1034" s="21"/>
      <c r="F1034" s="21"/>
      <c r="G1034" s="173"/>
      <c r="H1034" s="173"/>
      <c r="I1034" s="173"/>
      <c r="J1034" s="173"/>
      <c r="K1034" s="173"/>
      <c r="L1034" s="173"/>
      <c r="M1034" s="173"/>
      <c r="N1034" s="173"/>
      <c r="O1034" s="173"/>
      <c r="P1034" s="173"/>
      <c r="Q1034" s="173"/>
      <c r="R1034" s="173"/>
      <c r="S1034" s="173"/>
      <c r="T1034" s="173"/>
      <c r="U1034" s="173"/>
      <c r="V1034" s="173"/>
      <c r="W1034" s="173"/>
      <c r="X1034" s="173"/>
      <c r="Y1034" s="173"/>
      <c r="Z1034" s="173"/>
    </row>
    <row r="1035" customFormat="false" ht="15" hidden="false" customHeight="true" outlineLevel="0" collapsed="false">
      <c r="A1035" s="21"/>
      <c r="B1035" s="21"/>
      <c r="C1035" s="229"/>
      <c r="D1035" s="21"/>
      <c r="E1035" s="21"/>
      <c r="F1035" s="21"/>
      <c r="G1035" s="173"/>
      <c r="H1035" s="173"/>
      <c r="I1035" s="173"/>
      <c r="J1035" s="173"/>
      <c r="K1035" s="173"/>
      <c r="L1035" s="173"/>
      <c r="M1035" s="173"/>
      <c r="N1035" s="173"/>
      <c r="O1035" s="173"/>
      <c r="P1035" s="173"/>
      <c r="Q1035" s="173"/>
      <c r="R1035" s="173"/>
      <c r="S1035" s="173"/>
      <c r="T1035" s="173"/>
      <c r="U1035" s="173"/>
      <c r="V1035" s="173"/>
      <c r="W1035" s="173"/>
      <c r="X1035" s="173"/>
      <c r="Y1035" s="173"/>
      <c r="Z1035" s="173"/>
    </row>
    <row r="1036" customFormat="false" ht="15" hidden="false" customHeight="true" outlineLevel="0" collapsed="false">
      <c r="A1036" s="21"/>
      <c r="B1036" s="21"/>
      <c r="C1036" s="229"/>
      <c r="D1036" s="21"/>
      <c r="E1036" s="21"/>
      <c r="F1036" s="21"/>
      <c r="G1036" s="173"/>
      <c r="H1036" s="173"/>
      <c r="I1036" s="173"/>
      <c r="J1036" s="173"/>
      <c r="K1036" s="173"/>
      <c r="L1036" s="173"/>
      <c r="M1036" s="173"/>
      <c r="N1036" s="173"/>
      <c r="O1036" s="173"/>
      <c r="P1036" s="173"/>
      <c r="Q1036" s="173"/>
      <c r="R1036" s="173"/>
      <c r="S1036" s="173"/>
      <c r="T1036" s="173"/>
      <c r="U1036" s="173"/>
      <c r="V1036" s="173"/>
      <c r="W1036" s="173"/>
      <c r="X1036" s="173"/>
      <c r="Y1036" s="173"/>
      <c r="Z1036" s="173"/>
    </row>
    <row r="1037" customFormat="false" ht="15" hidden="false" customHeight="true" outlineLevel="0" collapsed="false">
      <c r="A1037" s="21"/>
      <c r="B1037" s="21"/>
      <c r="C1037" s="229"/>
      <c r="D1037" s="21"/>
      <c r="E1037" s="21"/>
      <c r="F1037" s="21"/>
      <c r="G1037" s="173"/>
      <c r="H1037" s="173"/>
      <c r="I1037" s="173"/>
      <c r="J1037" s="173"/>
      <c r="K1037" s="173"/>
      <c r="L1037" s="173"/>
      <c r="M1037" s="173"/>
      <c r="N1037" s="173"/>
      <c r="O1037" s="173"/>
      <c r="P1037" s="173"/>
      <c r="Q1037" s="173"/>
      <c r="R1037" s="173"/>
      <c r="S1037" s="173"/>
      <c r="T1037" s="173"/>
      <c r="U1037" s="173"/>
      <c r="V1037" s="173"/>
      <c r="W1037" s="173"/>
      <c r="X1037" s="173"/>
      <c r="Y1037" s="173"/>
      <c r="Z1037" s="173"/>
    </row>
    <row r="1038" customFormat="false" ht="15" hidden="false" customHeight="true" outlineLevel="0" collapsed="false">
      <c r="A1038" s="21"/>
      <c r="B1038" s="21"/>
      <c r="C1038" s="229"/>
      <c r="D1038" s="21"/>
      <c r="E1038" s="21"/>
      <c r="F1038" s="21"/>
      <c r="G1038" s="173"/>
      <c r="H1038" s="173"/>
      <c r="I1038" s="173"/>
      <c r="J1038" s="173"/>
      <c r="K1038" s="173"/>
      <c r="L1038" s="173"/>
      <c r="M1038" s="173"/>
      <c r="N1038" s="173"/>
      <c r="O1038" s="173"/>
      <c r="P1038" s="173"/>
      <c r="Q1038" s="173"/>
      <c r="R1038" s="173"/>
      <c r="S1038" s="173"/>
      <c r="T1038" s="173"/>
      <c r="U1038" s="173"/>
      <c r="V1038" s="173"/>
      <c r="W1038" s="173"/>
      <c r="X1038" s="173"/>
      <c r="Y1038" s="173"/>
      <c r="Z1038" s="173"/>
    </row>
    <row r="1039" customFormat="false" ht="15" hidden="false" customHeight="true" outlineLevel="0" collapsed="false">
      <c r="A1039" s="21"/>
      <c r="B1039" s="21"/>
      <c r="C1039" s="229"/>
      <c r="D1039" s="21"/>
      <c r="E1039" s="21"/>
      <c r="F1039" s="21"/>
      <c r="G1039" s="173"/>
      <c r="H1039" s="173"/>
      <c r="I1039" s="173"/>
      <c r="J1039" s="173"/>
      <c r="K1039" s="173"/>
      <c r="L1039" s="173"/>
      <c r="M1039" s="173"/>
      <c r="N1039" s="173"/>
      <c r="O1039" s="173"/>
      <c r="P1039" s="173"/>
      <c r="Q1039" s="173"/>
      <c r="R1039" s="173"/>
      <c r="S1039" s="173"/>
      <c r="T1039" s="173"/>
      <c r="U1039" s="173"/>
      <c r="V1039" s="173"/>
      <c r="W1039" s="173"/>
      <c r="X1039" s="173"/>
      <c r="Y1039" s="173"/>
      <c r="Z1039" s="173"/>
    </row>
    <row r="1040" customFormat="false" ht="15" hidden="false" customHeight="true" outlineLevel="0" collapsed="false">
      <c r="A1040" s="21"/>
      <c r="B1040" s="21"/>
      <c r="C1040" s="229"/>
      <c r="D1040" s="21"/>
      <c r="E1040" s="21"/>
      <c r="F1040" s="21"/>
      <c r="G1040" s="173"/>
      <c r="H1040" s="173"/>
      <c r="I1040" s="173"/>
      <c r="J1040" s="173"/>
      <c r="K1040" s="173"/>
      <c r="L1040" s="173"/>
      <c r="M1040" s="173"/>
      <c r="N1040" s="173"/>
      <c r="O1040" s="173"/>
      <c r="P1040" s="173"/>
      <c r="Q1040" s="173"/>
      <c r="R1040" s="173"/>
      <c r="S1040" s="173"/>
      <c r="T1040" s="173"/>
      <c r="U1040" s="173"/>
      <c r="V1040" s="173"/>
      <c r="W1040" s="173"/>
      <c r="X1040" s="173"/>
      <c r="Y1040" s="173"/>
      <c r="Z1040" s="173"/>
    </row>
    <row r="1041" customFormat="false" ht="15" hidden="false" customHeight="true" outlineLevel="0" collapsed="false">
      <c r="A1041" s="21"/>
      <c r="B1041" s="21"/>
      <c r="C1041" s="229"/>
      <c r="D1041" s="21"/>
      <c r="E1041" s="21"/>
      <c r="F1041" s="21"/>
      <c r="G1041" s="173"/>
      <c r="H1041" s="173"/>
      <c r="I1041" s="173"/>
      <c r="J1041" s="173"/>
      <c r="K1041" s="173"/>
      <c r="L1041" s="173"/>
      <c r="M1041" s="173"/>
      <c r="N1041" s="173"/>
      <c r="O1041" s="173"/>
      <c r="P1041" s="173"/>
      <c r="Q1041" s="173"/>
      <c r="R1041" s="173"/>
      <c r="S1041" s="173"/>
      <c r="T1041" s="173"/>
      <c r="U1041" s="173"/>
      <c r="V1041" s="173"/>
      <c r="W1041" s="173"/>
      <c r="X1041" s="173"/>
      <c r="Y1041" s="173"/>
      <c r="Z1041" s="173"/>
    </row>
    <row r="1042" customFormat="false" ht="15" hidden="false" customHeight="true" outlineLevel="0" collapsed="false">
      <c r="A1042" s="21"/>
      <c r="B1042" s="21"/>
      <c r="C1042" s="229"/>
      <c r="D1042" s="21"/>
      <c r="E1042" s="21"/>
      <c r="F1042" s="21"/>
      <c r="G1042" s="173"/>
      <c r="H1042" s="173"/>
      <c r="I1042" s="173"/>
      <c r="J1042" s="173"/>
      <c r="K1042" s="173"/>
      <c r="L1042" s="173"/>
      <c r="M1042" s="173"/>
      <c r="N1042" s="173"/>
      <c r="O1042" s="173"/>
      <c r="P1042" s="173"/>
      <c r="Q1042" s="173"/>
      <c r="R1042" s="173"/>
      <c r="S1042" s="173"/>
      <c r="T1042" s="173"/>
      <c r="U1042" s="173"/>
      <c r="V1042" s="173"/>
      <c r="W1042" s="173"/>
      <c r="X1042" s="173"/>
      <c r="Y1042" s="173"/>
      <c r="Z1042" s="173"/>
    </row>
    <row r="1043" customFormat="false" ht="15" hidden="false" customHeight="true" outlineLevel="0" collapsed="false">
      <c r="A1043" s="21"/>
      <c r="B1043" s="21"/>
      <c r="C1043" s="229"/>
      <c r="D1043" s="21"/>
      <c r="E1043" s="21"/>
      <c r="F1043" s="21"/>
      <c r="G1043" s="173"/>
      <c r="H1043" s="173"/>
      <c r="I1043" s="173"/>
      <c r="J1043" s="173"/>
      <c r="K1043" s="173"/>
      <c r="L1043" s="173"/>
      <c r="M1043" s="173"/>
      <c r="N1043" s="173"/>
      <c r="O1043" s="173"/>
      <c r="P1043" s="173"/>
      <c r="Q1043" s="173"/>
      <c r="R1043" s="173"/>
      <c r="S1043" s="173"/>
      <c r="T1043" s="173"/>
      <c r="U1043" s="173"/>
      <c r="V1043" s="173"/>
      <c r="W1043" s="173"/>
      <c r="X1043" s="173"/>
      <c r="Y1043" s="173"/>
      <c r="Z1043" s="173"/>
    </row>
    <row r="1044" customFormat="false" ht="15" hidden="false" customHeight="true" outlineLevel="0" collapsed="false">
      <c r="A1044" s="21"/>
      <c r="B1044" s="21"/>
      <c r="C1044" s="229"/>
      <c r="D1044" s="21"/>
      <c r="E1044" s="21"/>
      <c r="F1044" s="21"/>
      <c r="G1044" s="173"/>
      <c r="H1044" s="173"/>
      <c r="I1044" s="173"/>
      <c r="J1044" s="173"/>
      <c r="K1044" s="173"/>
      <c r="L1044" s="173"/>
      <c r="M1044" s="173"/>
      <c r="N1044" s="173"/>
      <c r="O1044" s="173"/>
      <c r="P1044" s="173"/>
      <c r="Q1044" s="173"/>
      <c r="R1044" s="173"/>
      <c r="S1044" s="173"/>
      <c r="T1044" s="173"/>
      <c r="U1044" s="173"/>
      <c r="V1044" s="173"/>
      <c r="W1044" s="173"/>
      <c r="X1044" s="173"/>
      <c r="Y1044" s="173"/>
      <c r="Z1044" s="173"/>
    </row>
    <row r="1045" customFormat="false" ht="15" hidden="false" customHeight="true" outlineLevel="0" collapsed="false">
      <c r="A1045" s="21"/>
      <c r="B1045" s="21"/>
      <c r="C1045" s="229"/>
      <c r="D1045" s="21"/>
      <c r="E1045" s="21"/>
      <c r="F1045" s="21"/>
      <c r="G1045" s="173"/>
      <c r="H1045" s="173"/>
      <c r="I1045" s="173"/>
      <c r="J1045" s="173"/>
      <c r="K1045" s="173"/>
      <c r="L1045" s="173"/>
      <c r="M1045" s="173"/>
      <c r="N1045" s="173"/>
      <c r="O1045" s="173"/>
      <c r="P1045" s="173"/>
      <c r="Q1045" s="173"/>
      <c r="R1045" s="173"/>
      <c r="S1045" s="173"/>
      <c r="T1045" s="173"/>
      <c r="U1045" s="173"/>
      <c r="V1045" s="173"/>
      <c r="W1045" s="173"/>
      <c r="X1045" s="173"/>
      <c r="Y1045" s="173"/>
      <c r="Z1045" s="173"/>
    </row>
    <row r="1046" customFormat="false" ht="15" hidden="false" customHeight="true" outlineLevel="0" collapsed="false">
      <c r="A1046" s="21"/>
      <c r="B1046" s="21"/>
      <c r="C1046" s="229"/>
      <c r="D1046" s="21"/>
      <c r="E1046" s="21"/>
      <c r="F1046" s="21"/>
      <c r="G1046" s="173"/>
      <c r="H1046" s="173"/>
      <c r="I1046" s="173"/>
      <c r="J1046" s="173"/>
      <c r="K1046" s="173"/>
      <c r="L1046" s="173"/>
      <c r="M1046" s="173"/>
      <c r="N1046" s="173"/>
      <c r="O1046" s="173"/>
      <c r="P1046" s="173"/>
      <c r="Q1046" s="173"/>
      <c r="R1046" s="173"/>
      <c r="S1046" s="173"/>
      <c r="T1046" s="173"/>
      <c r="U1046" s="173"/>
      <c r="V1046" s="173"/>
      <c r="W1046" s="173"/>
      <c r="X1046" s="173"/>
      <c r="Y1046" s="173"/>
      <c r="Z1046" s="173"/>
    </row>
    <row r="1047" customFormat="false" ht="15" hidden="false" customHeight="true" outlineLevel="0" collapsed="false">
      <c r="A1047" s="21"/>
      <c r="B1047" s="21"/>
      <c r="C1047" s="229"/>
      <c r="D1047" s="21"/>
      <c r="E1047" s="21"/>
      <c r="F1047" s="21"/>
      <c r="G1047" s="173"/>
      <c r="H1047" s="173"/>
      <c r="I1047" s="173"/>
      <c r="J1047" s="173"/>
      <c r="K1047" s="173"/>
      <c r="L1047" s="173"/>
      <c r="M1047" s="173"/>
      <c r="N1047" s="173"/>
      <c r="O1047" s="173"/>
      <c r="P1047" s="173"/>
      <c r="Q1047" s="173"/>
      <c r="R1047" s="173"/>
      <c r="S1047" s="173"/>
      <c r="T1047" s="173"/>
      <c r="U1047" s="173"/>
      <c r="V1047" s="173"/>
      <c r="W1047" s="173"/>
      <c r="X1047" s="173"/>
      <c r="Y1047" s="173"/>
      <c r="Z1047" s="173"/>
    </row>
    <row r="1048" customFormat="false" ht="15" hidden="false" customHeight="true" outlineLevel="0" collapsed="false">
      <c r="A1048" s="21"/>
      <c r="B1048" s="21"/>
      <c r="C1048" s="229"/>
      <c r="D1048" s="21"/>
      <c r="E1048" s="21"/>
      <c r="F1048" s="21"/>
      <c r="G1048" s="173"/>
      <c r="H1048" s="173"/>
      <c r="I1048" s="173"/>
      <c r="J1048" s="173"/>
      <c r="K1048" s="173"/>
      <c r="L1048" s="173"/>
      <c r="M1048" s="173"/>
      <c r="N1048" s="173"/>
      <c r="O1048" s="173"/>
      <c r="P1048" s="173"/>
      <c r="Q1048" s="173"/>
      <c r="R1048" s="173"/>
      <c r="S1048" s="173"/>
      <c r="T1048" s="173"/>
      <c r="U1048" s="173"/>
      <c r="V1048" s="173"/>
      <c r="W1048" s="173"/>
      <c r="X1048" s="173"/>
      <c r="Y1048" s="173"/>
      <c r="Z1048" s="173"/>
    </row>
    <row r="1049" customFormat="false" ht="15" hidden="false" customHeight="true" outlineLevel="0" collapsed="false">
      <c r="A1049" s="21"/>
      <c r="B1049" s="21"/>
      <c r="C1049" s="229"/>
      <c r="D1049" s="21"/>
      <c r="E1049" s="21"/>
      <c r="F1049" s="21"/>
      <c r="G1049" s="173"/>
      <c r="H1049" s="173"/>
      <c r="I1049" s="173"/>
      <c r="J1049" s="173"/>
      <c r="K1049" s="173"/>
      <c r="L1049" s="173"/>
      <c r="M1049" s="173"/>
      <c r="N1049" s="173"/>
      <c r="O1049" s="173"/>
      <c r="P1049" s="173"/>
      <c r="Q1049" s="173"/>
      <c r="R1049" s="173"/>
      <c r="S1049" s="173"/>
      <c r="T1049" s="173"/>
      <c r="U1049" s="173"/>
      <c r="V1049" s="173"/>
      <c r="W1049" s="173"/>
      <c r="X1049" s="173"/>
      <c r="Y1049" s="173"/>
      <c r="Z1049" s="173"/>
    </row>
    <row r="1050" customFormat="false" ht="15" hidden="false" customHeight="true" outlineLevel="0" collapsed="false">
      <c r="A1050" s="21"/>
      <c r="B1050" s="21"/>
      <c r="C1050" s="229"/>
      <c r="D1050" s="21"/>
      <c r="E1050" s="21"/>
      <c r="F1050" s="21"/>
      <c r="G1050" s="173"/>
      <c r="H1050" s="173"/>
      <c r="I1050" s="173"/>
      <c r="J1050" s="173"/>
      <c r="K1050" s="173"/>
      <c r="L1050" s="173"/>
      <c r="M1050" s="173"/>
      <c r="N1050" s="173"/>
      <c r="O1050" s="173"/>
      <c r="P1050" s="173"/>
      <c r="Q1050" s="173"/>
      <c r="R1050" s="173"/>
      <c r="S1050" s="173"/>
      <c r="T1050" s="173"/>
      <c r="U1050" s="173"/>
      <c r="V1050" s="173"/>
      <c r="W1050" s="173"/>
      <c r="X1050" s="173"/>
      <c r="Y1050" s="173"/>
      <c r="Z1050" s="173"/>
    </row>
    <row r="1051" customFormat="false" ht="15" hidden="false" customHeight="true" outlineLevel="0" collapsed="false">
      <c r="A1051" s="21"/>
      <c r="B1051" s="21"/>
      <c r="C1051" s="229"/>
      <c r="D1051" s="21"/>
      <c r="E1051" s="21"/>
      <c r="F1051" s="21"/>
      <c r="G1051" s="173"/>
      <c r="H1051" s="173"/>
      <c r="I1051" s="173"/>
      <c r="J1051" s="173"/>
      <c r="K1051" s="173"/>
      <c r="L1051" s="173"/>
      <c r="M1051" s="173"/>
      <c r="N1051" s="173"/>
      <c r="O1051" s="173"/>
      <c r="P1051" s="173"/>
      <c r="Q1051" s="173"/>
      <c r="R1051" s="173"/>
      <c r="S1051" s="173"/>
      <c r="T1051" s="173"/>
      <c r="U1051" s="173"/>
      <c r="V1051" s="173"/>
      <c r="W1051" s="173"/>
      <c r="X1051" s="173"/>
      <c r="Y1051" s="173"/>
      <c r="Z1051" s="173"/>
    </row>
    <row r="1052" customFormat="false" ht="15" hidden="false" customHeight="true" outlineLevel="0" collapsed="false">
      <c r="A1052" s="21"/>
      <c r="B1052" s="21"/>
      <c r="C1052" s="229"/>
      <c r="D1052" s="21"/>
      <c r="E1052" s="21"/>
      <c r="F1052" s="21"/>
      <c r="G1052" s="173"/>
      <c r="H1052" s="173"/>
      <c r="I1052" s="173"/>
      <c r="J1052" s="173"/>
      <c r="K1052" s="173"/>
      <c r="L1052" s="173"/>
      <c r="M1052" s="173"/>
      <c r="N1052" s="173"/>
      <c r="O1052" s="173"/>
      <c r="P1052" s="173"/>
      <c r="Q1052" s="173"/>
      <c r="R1052" s="173"/>
      <c r="S1052" s="173"/>
      <c r="T1052" s="173"/>
      <c r="U1052" s="173"/>
      <c r="V1052" s="173"/>
      <c r="W1052" s="173"/>
      <c r="X1052" s="173"/>
      <c r="Y1052" s="173"/>
      <c r="Z1052" s="173"/>
    </row>
  </sheetData>
  <mergeCells count="8">
    <mergeCell ref="A2:F2"/>
    <mergeCell ref="A5:B5"/>
    <mergeCell ref="A307:B307"/>
    <mergeCell ref="A429:B429"/>
    <mergeCell ref="A652:B652"/>
    <mergeCell ref="A1010:B1010"/>
    <mergeCell ref="D1021:E1021"/>
    <mergeCell ref="D1022:E1022"/>
  </mergeCells>
  <conditionalFormatting sqref="D6:E7 D9:E16 D18:E982">
    <cfRule type="cellIs" priority="2" operator="lessThan" aboveAverage="0" equalAverage="0" bottom="0" percent="0" rank="0" text="" dxfId="0">
      <formula>-0.001</formula>
    </cfRule>
  </conditionalFormatting>
  <dataValidations count="1">
    <dataValidation allowBlank="true" errorStyle="stop" operator="greaterThanOrEqual" showDropDown="false" showErrorMessage="true" showInputMessage="false" sqref="D653:E660" type="decimal">
      <formula1>0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zeroHeight="false" outlineLevelRow="0" outlineLevelCol="0"/>
  <cols>
    <col collapsed="false" customWidth="true" hidden="false" outlineLevel="0" max="26" min="1" style="0" width="8.71"/>
  </cols>
  <sheetData>
    <row r="1" customFormat="false" ht="15" hidden="false" customHeight="false" outlineLevel="0" collapsed="false">
      <c r="A1" s="21" t="s">
        <v>2176</v>
      </c>
    </row>
    <row r="2" customFormat="false" ht="15" hidden="false" customHeight="false" outlineLevel="0" collapsed="false">
      <c r="A2" s="21" t="s">
        <v>2177</v>
      </c>
      <c r="B2" s="231" t="s">
        <v>2178</v>
      </c>
    </row>
    <row r="3" customFormat="false" ht="15" hidden="false" customHeight="false" outlineLevel="0" collapsed="false">
      <c r="A3" s="21" t="s">
        <v>2179</v>
      </c>
    </row>
    <row r="4" customFormat="false" ht="15" hidden="false" customHeight="false" outlineLevel="0" collapsed="false">
      <c r="A4" s="21" t="s">
        <v>2180</v>
      </c>
    </row>
    <row r="5" customFormat="false" ht="15" hidden="false" customHeight="false" outlineLevel="0" collapsed="false">
      <c r="A5" s="21" t="s">
        <v>2181</v>
      </c>
    </row>
    <row r="6" customFormat="false" ht="15" hidden="false" customHeight="false" outlineLevel="0" collapsed="false">
      <c r="A6" s="21" t="s">
        <v>2182</v>
      </c>
    </row>
    <row r="7" customFormat="false" ht="15" hidden="false" customHeight="false" outlineLevel="0" collapsed="false">
      <c r="A7" s="21" t="s">
        <v>2183</v>
      </c>
    </row>
    <row r="11" customFormat="false" ht="15" hidden="false" customHeight="false" outlineLevel="0" collapsed="false">
      <c r="A11" s="21" t="s">
        <v>2184</v>
      </c>
    </row>
    <row r="12" customFormat="false" ht="15" hidden="false" customHeight="false" outlineLevel="0" collapsed="false">
      <c r="A12" s="9" t="s">
        <v>28</v>
      </c>
    </row>
    <row r="14" customFormat="false" ht="78" hidden="false" customHeight="true" outlineLevel="0" collapsed="false">
      <c r="A14" s="232" t="s">
        <v>2185</v>
      </c>
      <c r="B14" s="232"/>
      <c r="C14" s="232"/>
      <c r="D14" s="232"/>
      <c r="E14" s="232"/>
      <c r="F14" s="232"/>
      <c r="G14" s="232"/>
      <c r="H14" s="232"/>
      <c r="I14" s="232"/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">
    <mergeCell ref="A14:I1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000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C42" activeCellId="0" sqref="C42"/>
    </sheetView>
  </sheetViews>
  <sheetFormatPr defaultColWidth="14.43359375" defaultRowHeight="15" zeroHeight="false" outlineLevelRow="0" outlineLevelCol="0"/>
  <cols>
    <col collapsed="false" customWidth="true" hidden="false" outlineLevel="0" max="8" min="1" style="0" width="8.71"/>
    <col collapsed="false" customWidth="true" hidden="false" outlineLevel="0" max="9" min="9" style="0" width="9.14"/>
    <col collapsed="false" customWidth="true" hidden="false" outlineLevel="0" max="26" min="10" style="0" width="8.71"/>
  </cols>
  <sheetData>
    <row r="1" customFormat="false" ht="15" hidden="false" customHeight="false" outlineLevel="0" collapsed="false">
      <c r="A1" s="1" t="s">
        <v>0</v>
      </c>
    </row>
    <row r="2" customFormat="false" ht="15" hidden="false" customHeight="false" outlineLevel="0" collapsed="false">
      <c r="A2" s="1" t="s">
        <v>1</v>
      </c>
    </row>
    <row r="3" customFormat="false" ht="15" hidden="false" customHeight="false" outlineLevel="0" collapsed="false">
      <c r="A3" s="1" t="s">
        <v>2</v>
      </c>
    </row>
    <row r="4" customFormat="false" ht="15" hidden="false" customHeight="false" outlineLevel="0" collapsed="false">
      <c r="A4" s="2" t="s">
        <v>3</v>
      </c>
    </row>
    <row r="5" customFormat="false" ht="15" hidden="false" customHeight="false" outlineLevel="0" collapsed="false">
      <c r="A5" s="2" t="s">
        <v>4</v>
      </c>
    </row>
    <row r="6" customFormat="false" ht="15" hidden="false" customHeight="false" outlineLevel="0" collapsed="false">
      <c r="A6" s="2" t="s">
        <v>5</v>
      </c>
    </row>
    <row r="7" customFormat="false" ht="15" hidden="false" customHeight="false" outlineLevel="0" collapsed="false">
      <c r="A7" s="2" t="s">
        <v>6</v>
      </c>
    </row>
    <row r="8" customFormat="false" ht="15" hidden="false" customHeight="false" outlineLevel="0" collapsed="false">
      <c r="A8" s="13"/>
    </row>
    <row r="9" customFormat="false" ht="71.25" hidden="false" customHeight="true" outlineLevel="0" collapsed="false">
      <c r="A9" s="3" t="s">
        <v>20</v>
      </c>
      <c r="B9" s="3"/>
      <c r="C9" s="3"/>
      <c r="D9" s="3"/>
      <c r="E9" s="3"/>
      <c r="F9" s="3"/>
      <c r="G9" s="3"/>
      <c r="H9" s="3"/>
      <c r="I9" s="3"/>
      <c r="J9" s="4"/>
      <c r="K9" s="4"/>
    </row>
    <row r="11" customFormat="false" ht="15" hidden="false" customHeight="false" outlineLevel="0" collapsed="false">
      <c r="A11" s="5"/>
    </row>
    <row r="12" customFormat="false" ht="15" hidden="false" customHeight="false" outlineLevel="0" collapsed="false">
      <c r="A12" s="9" t="s">
        <v>21</v>
      </c>
    </row>
    <row r="13" customFormat="false" ht="15" hidden="false" customHeight="false" outlineLevel="0" collapsed="false">
      <c r="A13" s="9"/>
    </row>
    <row r="14" customFormat="false" ht="15" hidden="false" customHeight="false" outlineLevel="0" collapsed="false">
      <c r="A14" s="7" t="s">
        <v>22</v>
      </c>
    </row>
    <row r="15" customFormat="false" ht="15" hidden="false" customHeight="false" outlineLevel="0" collapsed="false">
      <c r="A15" s="7"/>
    </row>
    <row r="16" customFormat="false" ht="109.5" hidden="false" customHeight="true" outlineLevel="0" collapsed="false">
      <c r="A16" s="8" t="s">
        <v>23</v>
      </c>
      <c r="B16" s="8"/>
      <c r="C16" s="8"/>
      <c r="D16" s="8"/>
      <c r="E16" s="8"/>
      <c r="F16" s="8"/>
      <c r="G16" s="8"/>
      <c r="H16" s="8"/>
      <c r="I16" s="8"/>
    </row>
    <row r="17" customFormat="false" ht="15" hidden="false" customHeight="false" outlineLevel="0" collapsed="false">
      <c r="A17" s="9"/>
    </row>
    <row r="18" customFormat="false" ht="15" hidden="false" customHeight="false" outlineLevel="0" collapsed="false">
      <c r="A18" s="7" t="s">
        <v>24</v>
      </c>
    </row>
    <row r="19" customFormat="false" ht="15" hidden="false" customHeight="false" outlineLevel="0" collapsed="false">
      <c r="A19" s="7"/>
    </row>
    <row r="20" customFormat="false" ht="58.5" hidden="false" customHeight="true" outlineLevel="0" collapsed="false">
      <c r="A20" s="8" t="s">
        <v>25</v>
      </c>
      <c r="B20" s="8"/>
      <c r="C20" s="8"/>
      <c r="D20" s="8"/>
      <c r="E20" s="8"/>
      <c r="F20" s="8"/>
      <c r="G20" s="8"/>
      <c r="H20" s="8"/>
      <c r="I20" s="8"/>
    </row>
    <row r="21" customFormat="false" ht="15.75" hidden="false" customHeight="true" outlineLevel="0" collapsed="false">
      <c r="A21" s="9"/>
    </row>
    <row r="22" customFormat="false" ht="15.75" hidden="false" customHeight="true" outlineLevel="0" collapsed="false">
      <c r="A22" s="7" t="s">
        <v>26</v>
      </c>
    </row>
    <row r="23" customFormat="false" ht="15.75" hidden="false" customHeight="true" outlineLevel="0" collapsed="false">
      <c r="A23" s="7"/>
    </row>
    <row r="24" customFormat="false" ht="55.5" hidden="false" customHeight="true" outlineLevel="0" collapsed="false">
      <c r="A24" s="8" t="s">
        <v>27</v>
      </c>
      <c r="B24" s="8"/>
      <c r="C24" s="8"/>
      <c r="D24" s="8"/>
      <c r="E24" s="8"/>
      <c r="F24" s="8"/>
      <c r="G24" s="8"/>
      <c r="H24" s="8"/>
      <c r="I24" s="8"/>
    </row>
    <row r="25" customFormat="false" ht="15.75" hidden="false" customHeight="true" outlineLevel="0" collapsed="false">
      <c r="A25" s="5"/>
    </row>
    <row r="26" customFormat="false" ht="15.75" hidden="false" customHeight="true" outlineLevel="0" collapsed="false">
      <c r="A26" s="5"/>
    </row>
    <row r="27" customFormat="false" ht="15.75" hidden="false" customHeight="true" outlineLevel="0" collapsed="false">
      <c r="A27" s="5"/>
    </row>
    <row r="28" customFormat="false" ht="15.75" hidden="false" customHeight="true" outlineLevel="0" collapsed="false">
      <c r="A28" s="5"/>
    </row>
    <row r="29" customFormat="false" ht="15.75" hidden="false" customHeight="true" outlineLevel="0" collapsed="false">
      <c r="A29" s="5"/>
    </row>
    <row r="30" customFormat="false" ht="15.75" hidden="false" customHeight="true" outlineLevel="0" collapsed="false">
      <c r="A30" s="5"/>
    </row>
    <row r="31" customFormat="false" ht="15.75" hidden="false" customHeight="true" outlineLevel="0" collapsed="false">
      <c r="A31" s="5"/>
    </row>
    <row r="32" customFormat="false" ht="15.75" hidden="false" customHeight="true" outlineLevel="0" collapsed="false">
      <c r="A32" s="5"/>
    </row>
    <row r="33" customFormat="false" ht="15.75" hidden="false" customHeight="true" outlineLevel="0" collapsed="false">
      <c r="A33" s="5"/>
    </row>
    <row r="34" customFormat="false" ht="15.75" hidden="false" customHeight="true" outlineLevel="0" collapsed="false">
      <c r="A34" s="5"/>
    </row>
    <row r="35" customFormat="false" ht="15.75" hidden="false" customHeight="true" outlineLevel="0" collapsed="false">
      <c r="A35" s="9" t="s">
        <v>28</v>
      </c>
    </row>
    <row r="36" customFormat="false" ht="15.75" hidden="false" customHeight="true" outlineLevel="0" collapsed="false"/>
    <row r="37" customFormat="false" ht="192" hidden="false" customHeight="true" outlineLevel="0" collapsed="false">
      <c r="A37" s="8" t="s">
        <v>29</v>
      </c>
      <c r="B37" s="8"/>
      <c r="C37" s="8"/>
      <c r="D37" s="8"/>
      <c r="E37" s="8"/>
      <c r="F37" s="8"/>
      <c r="G37" s="8"/>
      <c r="H37" s="8"/>
      <c r="I37" s="8"/>
    </row>
    <row r="38" customFormat="false" ht="135" hidden="false" customHeight="true" outlineLevel="0" collapsed="false">
      <c r="A38" s="14" t="s">
        <v>30</v>
      </c>
      <c r="B38" s="14"/>
      <c r="C38" s="14"/>
      <c r="D38" s="14"/>
      <c r="E38" s="14"/>
      <c r="F38" s="14"/>
      <c r="G38" s="14"/>
      <c r="H38" s="14"/>
      <c r="I38" s="14"/>
    </row>
    <row r="39" customFormat="false" ht="15.75" hidden="false" customHeight="true" outlineLevel="0" collapsed="false"/>
    <row r="40" customFormat="false" ht="15" hidden="false" customHeight="true" outlineLevel="0" collapsed="false">
      <c r="A40" s="11" t="s">
        <v>19</v>
      </c>
      <c r="B40" s="12" t="n">
        <v>46105</v>
      </c>
    </row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6">
    <mergeCell ref="A9:I9"/>
    <mergeCell ref="A16:I16"/>
    <mergeCell ref="A20:I20"/>
    <mergeCell ref="A24:I24"/>
    <mergeCell ref="A37:I37"/>
    <mergeCell ref="A38:I3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000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B24" activeCellId="0" sqref="B24"/>
    </sheetView>
  </sheetViews>
  <sheetFormatPr defaultColWidth="14.43359375" defaultRowHeight="15" zeroHeight="false" outlineLevelRow="0" outlineLevelCol="0"/>
  <cols>
    <col collapsed="false" customWidth="true" hidden="false" outlineLevel="0" max="8" min="1" style="0" width="8.71"/>
    <col collapsed="false" customWidth="true" hidden="false" outlineLevel="0" max="9" min="9" style="0" width="9.14"/>
    <col collapsed="false" customWidth="true" hidden="false" outlineLevel="0" max="26" min="10" style="0" width="8.71"/>
  </cols>
  <sheetData>
    <row r="1" customFormat="false" ht="15" hidden="false" customHeight="false" outlineLevel="0" collapsed="false">
      <c r="A1" s="1" t="s">
        <v>0</v>
      </c>
    </row>
    <row r="2" customFormat="false" ht="15" hidden="false" customHeight="false" outlineLevel="0" collapsed="false">
      <c r="A2" s="1" t="s">
        <v>1</v>
      </c>
    </row>
    <row r="3" customFormat="false" ht="15" hidden="false" customHeight="false" outlineLevel="0" collapsed="false">
      <c r="A3" s="1" t="s">
        <v>2</v>
      </c>
    </row>
    <row r="4" customFormat="false" ht="15" hidden="false" customHeight="false" outlineLevel="0" collapsed="false">
      <c r="A4" s="2" t="s">
        <v>3</v>
      </c>
    </row>
    <row r="5" customFormat="false" ht="15" hidden="false" customHeight="false" outlineLevel="0" collapsed="false">
      <c r="A5" s="2" t="s">
        <v>4</v>
      </c>
    </row>
    <row r="6" customFormat="false" ht="15" hidden="false" customHeight="false" outlineLevel="0" collapsed="false">
      <c r="A6" s="2" t="s">
        <v>5</v>
      </c>
    </row>
    <row r="7" customFormat="false" ht="15" hidden="false" customHeight="false" outlineLevel="0" collapsed="false">
      <c r="A7" s="2" t="s">
        <v>6</v>
      </c>
    </row>
    <row r="9" customFormat="false" ht="81.75" hidden="false" customHeight="true" outlineLevel="0" collapsed="false">
      <c r="A9" s="15" t="s">
        <v>31</v>
      </c>
      <c r="B9" s="15"/>
      <c r="C9" s="15"/>
      <c r="D9" s="15"/>
      <c r="E9" s="15"/>
      <c r="F9" s="15"/>
      <c r="G9" s="15"/>
      <c r="H9" s="15"/>
      <c r="I9" s="15"/>
    </row>
    <row r="10" customFormat="false" ht="15" hidden="false" customHeight="false" outlineLevel="0" collapsed="false">
      <c r="A10" s="5"/>
    </row>
    <row r="11" customFormat="false" ht="15" hidden="false" customHeight="false" outlineLevel="0" collapsed="false">
      <c r="A11" s="13"/>
    </row>
    <row r="12" customFormat="false" ht="71.25" hidden="false" customHeight="true" outlineLevel="0" collapsed="false">
      <c r="A12" s="3" t="s">
        <v>32</v>
      </c>
      <c r="B12" s="3"/>
      <c r="C12" s="3"/>
      <c r="D12" s="3"/>
      <c r="E12" s="3"/>
      <c r="F12" s="3"/>
      <c r="G12" s="3"/>
      <c r="H12" s="3"/>
      <c r="I12" s="3"/>
      <c r="J12" s="4"/>
      <c r="K12" s="4"/>
    </row>
    <row r="14" customFormat="false" ht="15" hidden="false" customHeight="false" outlineLevel="0" collapsed="false">
      <c r="A14" s="16" t="s">
        <v>33</v>
      </c>
      <c r="B14" s="16"/>
      <c r="C14" s="16"/>
      <c r="D14" s="16"/>
      <c r="E14" s="16"/>
      <c r="F14" s="16"/>
      <c r="G14" s="16"/>
      <c r="H14" s="16"/>
      <c r="I14" s="16"/>
    </row>
    <row r="16" customFormat="false" ht="36.75" hidden="false" customHeight="true" outlineLevel="0" collapsed="false">
      <c r="A16" s="17" t="s">
        <v>34</v>
      </c>
      <c r="B16" s="17"/>
      <c r="C16" s="17"/>
      <c r="D16" s="17"/>
      <c r="E16" s="17"/>
      <c r="F16" s="17"/>
      <c r="G16" s="17"/>
      <c r="H16" s="17"/>
      <c r="I16" s="17"/>
    </row>
    <row r="17" customFormat="false" ht="14.25" hidden="false" customHeight="true" outlineLevel="0" collapsed="false">
      <c r="A17" s="18"/>
      <c r="B17" s="18"/>
      <c r="C17" s="18"/>
      <c r="D17" s="18"/>
      <c r="E17" s="18"/>
      <c r="F17" s="18"/>
      <c r="G17" s="18"/>
      <c r="H17" s="18"/>
      <c r="I17" s="18"/>
    </row>
    <row r="18" customFormat="false" ht="15" hidden="false" customHeight="false" outlineLevel="0" collapsed="false">
      <c r="A18" s="16" t="s">
        <v>35</v>
      </c>
      <c r="B18" s="16"/>
      <c r="C18" s="16"/>
      <c r="D18" s="16"/>
      <c r="E18" s="16"/>
      <c r="F18" s="16"/>
      <c r="G18" s="16"/>
      <c r="H18" s="16"/>
      <c r="I18" s="16"/>
    </row>
    <row r="20" customFormat="false" ht="42.75" hidden="false" customHeight="true" outlineLevel="0" collapsed="false">
      <c r="A20" s="19" t="s">
        <v>36</v>
      </c>
      <c r="B20" s="19"/>
      <c r="C20" s="19"/>
      <c r="D20" s="19"/>
      <c r="E20" s="19"/>
      <c r="F20" s="19"/>
      <c r="G20" s="19"/>
      <c r="H20" s="19"/>
      <c r="I20" s="19"/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>
      <c r="A23" s="20" t="s">
        <v>37</v>
      </c>
      <c r="B23" s="21" t="s">
        <v>38</v>
      </c>
    </row>
    <row r="24" customFormat="false" ht="15.75" hidden="false" customHeight="true" outlineLevel="0" collapsed="false">
      <c r="A24" s="20" t="s">
        <v>39</v>
      </c>
      <c r="B24" s="21" t="s">
        <v>40</v>
      </c>
    </row>
    <row r="25" customFormat="false" ht="15.75" hidden="false" customHeight="true" outlineLevel="0" collapsed="false">
      <c r="A25" s="5"/>
    </row>
    <row r="26" customFormat="false" ht="15.75" hidden="false" customHeight="true" outlineLevel="0" collapsed="false">
      <c r="A26" s="22"/>
    </row>
    <row r="27" customFormat="false" ht="15.75" hidden="false" customHeight="true" outlineLevel="0" collapsed="false">
      <c r="A27" s="22"/>
    </row>
    <row r="28" customFormat="false" ht="15.75" hidden="false" customHeight="true" outlineLevel="0" collapsed="false">
      <c r="A28" s="11" t="s">
        <v>19</v>
      </c>
      <c r="B28" s="12" t="n">
        <v>46105</v>
      </c>
    </row>
    <row r="29" customFormat="false" ht="15.75" hidden="false" customHeight="true" outlineLevel="0" collapsed="false">
      <c r="A29" s="5"/>
    </row>
    <row r="30" customFormat="false" ht="15.75" hidden="false" customHeight="true" outlineLevel="0" collapsed="false">
      <c r="A30" s="5"/>
      <c r="F30" s="21" t="s">
        <v>41</v>
      </c>
    </row>
    <row r="31" customFormat="false" ht="15.75" hidden="false" customHeight="true" outlineLevel="0" collapsed="false">
      <c r="A31" s="5"/>
    </row>
    <row r="32" customFormat="false" ht="15.75" hidden="false" customHeight="true" outlineLevel="0" collapsed="false">
      <c r="A32" s="5"/>
    </row>
    <row r="33" customFormat="false" ht="15.75" hidden="false" customHeight="true" outlineLevel="0" collapsed="false">
      <c r="A33" s="5"/>
    </row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6">
    <mergeCell ref="A9:I9"/>
    <mergeCell ref="A12:I12"/>
    <mergeCell ref="A14:I14"/>
    <mergeCell ref="A16:I16"/>
    <mergeCell ref="A18:I18"/>
    <mergeCell ref="A20:I2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zeroHeight="false" outlineLevelRow="0" outlineLevelCol="0"/>
  <cols>
    <col collapsed="false" customWidth="true" hidden="false" outlineLevel="0" max="5" min="1" style="0" width="8.71"/>
    <col collapsed="false" customWidth="true" hidden="false" outlineLevel="0" max="10" min="6" style="0" width="25.29"/>
    <col collapsed="false" customWidth="true" hidden="false" outlineLevel="0" max="12" min="11" style="0" width="15.71"/>
    <col collapsed="false" customWidth="true" hidden="false" outlineLevel="0" max="32" min="13" style="0" width="8.71"/>
  </cols>
  <sheetData>
    <row r="1" customFormat="false" ht="42" hidden="false" customHeight="true" outlineLevel="0" collapsed="false">
      <c r="B1" s="3" t="s">
        <v>42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true" outlineLevel="0" collapsed="false">
      <c r="B2" s="23"/>
      <c r="C2" s="23"/>
      <c r="D2" s="23"/>
      <c r="E2" s="23"/>
      <c r="F2" s="23"/>
      <c r="G2" s="23"/>
      <c r="H2" s="23"/>
      <c r="I2" s="23"/>
      <c r="J2" s="23"/>
    </row>
    <row r="3" customFormat="false" ht="15.75" hidden="false" customHeight="true" outlineLevel="0" collapsed="false">
      <c r="B3" s="3" t="s">
        <v>43</v>
      </c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36" hidden="false" customHeight="true" outlineLevel="0" collapsed="false">
      <c r="B4" s="24"/>
      <c r="C4" s="24"/>
      <c r="D4" s="24"/>
      <c r="E4" s="23"/>
      <c r="F4" s="23"/>
      <c r="G4" s="23"/>
      <c r="H4" s="23"/>
      <c r="I4" s="23"/>
      <c r="J4" s="25"/>
    </row>
    <row r="5" customFormat="false" ht="18" hidden="false" customHeight="true" outlineLevel="0" collapsed="false">
      <c r="B5" s="3" t="s">
        <v>44</v>
      </c>
      <c r="C5" s="3"/>
      <c r="D5" s="3"/>
      <c r="E5" s="3"/>
      <c r="F5" s="3"/>
      <c r="G5" s="3"/>
      <c r="H5" s="3"/>
      <c r="I5" s="3"/>
      <c r="J5" s="3"/>
      <c r="K5" s="3"/>
      <c r="L5" s="3"/>
    </row>
    <row r="6" customFormat="false" ht="18" hidden="false" customHeight="true" outlineLevel="0" collapsed="false">
      <c r="B6" s="4"/>
      <c r="C6" s="26"/>
      <c r="D6" s="26"/>
      <c r="E6" s="26"/>
      <c r="F6" s="26"/>
      <c r="G6" s="26"/>
      <c r="H6" s="26"/>
      <c r="I6" s="26"/>
      <c r="J6" s="26"/>
    </row>
    <row r="7" customFormat="false" ht="15" hidden="false" customHeight="true" outlineLevel="0" collapsed="false">
      <c r="B7" s="27" t="s">
        <v>45</v>
      </c>
      <c r="C7" s="27"/>
      <c r="D7" s="27"/>
      <c r="E7" s="27"/>
      <c r="F7" s="27"/>
      <c r="G7" s="28"/>
      <c r="H7" s="28"/>
      <c r="I7" s="28"/>
      <c r="J7" s="28"/>
      <c r="K7" s="29"/>
    </row>
    <row r="8" customFormat="false" ht="15" hidden="false" customHeight="true" outlineLevel="0" collapsed="false">
      <c r="B8" s="30" t="s">
        <v>46</v>
      </c>
      <c r="C8" s="30"/>
      <c r="D8" s="30"/>
      <c r="E8" s="30"/>
      <c r="F8" s="30"/>
      <c r="G8" s="31" t="s">
        <v>47</v>
      </c>
      <c r="H8" s="32" t="s">
        <v>48</v>
      </c>
      <c r="I8" s="32" t="s">
        <v>49</v>
      </c>
      <c r="J8" s="33" t="s">
        <v>50</v>
      </c>
      <c r="K8" s="32" t="s">
        <v>51</v>
      </c>
      <c r="L8" s="32" t="s">
        <v>52</v>
      </c>
    </row>
    <row r="9" customFormat="false" ht="15" hidden="false" customHeight="false" outlineLevel="0" collapsed="false">
      <c r="A9" s="34"/>
      <c r="B9" s="35" t="n">
        <v>1</v>
      </c>
      <c r="C9" s="35"/>
      <c r="D9" s="35"/>
      <c r="E9" s="35"/>
      <c r="F9" s="35"/>
      <c r="G9" s="36" t="n">
        <v>5</v>
      </c>
      <c r="H9" s="37" t="n">
        <v>3</v>
      </c>
      <c r="I9" s="37" t="n">
        <v>4</v>
      </c>
      <c r="J9" s="37" t="n">
        <v>5</v>
      </c>
      <c r="K9" s="37" t="s">
        <v>53</v>
      </c>
      <c r="L9" s="37" t="s">
        <v>54</v>
      </c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</row>
    <row r="10" customFormat="false" ht="15" hidden="false" customHeight="true" outlineLevel="0" collapsed="false">
      <c r="B10" s="38" t="s">
        <v>55</v>
      </c>
      <c r="C10" s="38"/>
      <c r="D10" s="38"/>
      <c r="E10" s="38"/>
      <c r="F10" s="38"/>
      <c r="G10" s="39" t="n">
        <f aca="false">G11+G12</f>
        <v>59697.59</v>
      </c>
      <c r="H10" s="40" t="n">
        <f aca="false">H11+H12</f>
        <v>68100</v>
      </c>
      <c r="I10" s="40" t="n">
        <f aca="false">I11+I12</f>
        <v>66598.89</v>
      </c>
      <c r="J10" s="40" t="n">
        <f aca="false">J11+J12</f>
        <v>61088.29</v>
      </c>
      <c r="K10" s="40" t="n">
        <f aca="false">IFERROR(J10/G10*100,0)</f>
        <v>102.329574778479</v>
      </c>
      <c r="L10" s="40" t="n">
        <f aca="false">IFERROR(J10/I10*100,0)</f>
        <v>91.7256879206245</v>
      </c>
    </row>
    <row r="11" customFormat="false" ht="15" hidden="false" customHeight="true" outlineLevel="0" collapsed="false">
      <c r="B11" s="41" t="s">
        <v>56</v>
      </c>
      <c r="C11" s="41"/>
      <c r="D11" s="41"/>
      <c r="E11" s="41"/>
      <c r="F11" s="41"/>
      <c r="G11" s="42" t="n">
        <f aca="false">' Račun prihoda i rashoda'!G11</f>
        <v>59697.59</v>
      </c>
      <c r="H11" s="43" t="n">
        <f aca="false">' Račun prihoda i rashoda'!H11</f>
        <v>68100</v>
      </c>
      <c r="I11" s="43" t="n">
        <f aca="false">' Račun prihoda i rashoda'!I11</f>
        <v>66598.89</v>
      </c>
      <c r="J11" s="43" t="n">
        <f aca="false">' Račun prihoda i rashoda'!J11</f>
        <v>61088.29</v>
      </c>
      <c r="K11" s="43" t="n">
        <f aca="false">IFERROR(J11/G11*100,0)</f>
        <v>102.329574778479</v>
      </c>
      <c r="L11" s="43" t="n">
        <f aca="false">IFERROR(J11/I11*100,0)</f>
        <v>91.7256879206245</v>
      </c>
    </row>
    <row r="12" customFormat="false" ht="15" hidden="false" customHeight="false" outlineLevel="0" collapsed="false">
      <c r="B12" s="44" t="s">
        <v>57</v>
      </c>
      <c r="C12" s="44"/>
      <c r="D12" s="44"/>
      <c r="E12" s="44"/>
      <c r="F12" s="44"/>
      <c r="G12" s="42" t="n">
        <f aca="false">' Račun prihoda i rashoda'!G55</f>
        <v>0</v>
      </c>
      <c r="H12" s="43" t="n">
        <f aca="false">' Račun prihoda i rashoda'!H55</f>
        <v>0</v>
      </c>
      <c r="I12" s="43" t="n">
        <f aca="false">' Račun prihoda i rashoda'!I55</f>
        <v>0</v>
      </c>
      <c r="J12" s="43" t="n">
        <f aca="false">' Račun prihoda i rashoda'!J55</f>
        <v>0</v>
      </c>
      <c r="K12" s="43" t="n">
        <f aca="false">IFERROR(J12/G12*100,0)</f>
        <v>0</v>
      </c>
      <c r="L12" s="43" t="n">
        <f aca="false">IFERROR(J12/I12*100,0)</f>
        <v>0</v>
      </c>
    </row>
    <row r="13" customFormat="false" ht="15" hidden="false" customHeight="false" outlineLevel="0" collapsed="false">
      <c r="B13" s="45" t="s">
        <v>58</v>
      </c>
      <c r="C13" s="46"/>
      <c r="D13" s="46"/>
      <c r="E13" s="46"/>
      <c r="F13" s="46"/>
      <c r="G13" s="39" t="n">
        <f aca="false">G14+G15</f>
        <v>281270.09</v>
      </c>
      <c r="H13" s="40" t="n">
        <f aca="false">H14+H15</f>
        <v>331749</v>
      </c>
      <c r="I13" s="40" t="n">
        <f aca="false">I14+I15</f>
        <v>361150.89</v>
      </c>
      <c r="J13" s="40" t="n">
        <f aca="false">J14+J15</f>
        <v>370820.48</v>
      </c>
      <c r="K13" s="40" t="n">
        <f aca="false">IFERROR(J13/G13*100,0)</f>
        <v>131.837864452633</v>
      </c>
      <c r="L13" s="40" t="n">
        <f aca="false">IFERROR(J13/I13*100,0)</f>
        <v>102.677437677088</v>
      </c>
    </row>
    <row r="14" customFormat="false" ht="15" hidden="false" customHeight="true" outlineLevel="0" collapsed="false">
      <c r="B14" s="41" t="s">
        <v>59</v>
      </c>
      <c r="C14" s="41"/>
      <c r="D14" s="41"/>
      <c r="E14" s="41"/>
      <c r="F14" s="41"/>
      <c r="G14" s="42" t="n">
        <f aca="false">' Račun prihoda i rashoda'!G67</f>
        <v>277125</v>
      </c>
      <c r="H14" s="43" t="n">
        <f aca="false">' Račun prihoda i rashoda'!H67</f>
        <v>292249</v>
      </c>
      <c r="I14" s="43" t="n">
        <f aca="false">' Račun prihoda i rashoda'!I67</f>
        <v>345350.89</v>
      </c>
      <c r="J14" s="43" t="n">
        <f aca="false">' Račun prihoda i rashoda'!J67</f>
        <v>357044.66</v>
      </c>
      <c r="K14" s="47" t="n">
        <f aca="false">IFERROR(J14/G14*100,0)</f>
        <v>128.838848894903</v>
      </c>
      <c r="L14" s="47" t="n">
        <f aca="false">IFERROR(J14/I14*100,0)</f>
        <v>103.386054687741</v>
      </c>
    </row>
    <row r="15" customFormat="false" ht="15" hidden="false" customHeight="false" outlineLevel="0" collapsed="false">
      <c r="B15" s="44" t="s">
        <v>60</v>
      </c>
      <c r="C15" s="44"/>
      <c r="D15" s="44"/>
      <c r="E15" s="44"/>
      <c r="F15" s="44"/>
      <c r="G15" s="42" t="n">
        <f aca="false">' Račun prihoda i rashoda'!G116</f>
        <v>4145.09</v>
      </c>
      <c r="H15" s="43" t="n">
        <f aca="false">' Račun prihoda i rashoda'!H116</f>
        <v>39500</v>
      </c>
      <c r="I15" s="43" t="n">
        <f aca="false">' Račun prihoda i rashoda'!I116</f>
        <v>15800</v>
      </c>
      <c r="J15" s="43" t="n">
        <f aca="false">' Račun prihoda i rashoda'!J116</f>
        <v>13775.82</v>
      </c>
      <c r="K15" s="47" t="n">
        <f aca="false">IFERROR(J15/G15*100,0)</f>
        <v>332.340672940756</v>
      </c>
      <c r="L15" s="47" t="n">
        <f aca="false">IFERROR(J15/I15*100,0)</f>
        <v>87.1887341772152</v>
      </c>
    </row>
    <row r="16" customFormat="false" ht="15" hidden="false" customHeight="true" outlineLevel="0" collapsed="false">
      <c r="B16" s="38" t="s">
        <v>61</v>
      </c>
      <c r="C16" s="38"/>
      <c r="D16" s="38"/>
      <c r="E16" s="38"/>
      <c r="F16" s="38"/>
      <c r="G16" s="39" t="n">
        <f aca="false">G10-G13</f>
        <v>-221572.5</v>
      </c>
      <c r="H16" s="40" t="n">
        <f aca="false">H10-H13</f>
        <v>-263649</v>
      </c>
      <c r="I16" s="40" t="n">
        <f aca="false">I10-I13</f>
        <v>-294552</v>
      </c>
      <c r="J16" s="40" t="n">
        <f aca="false">J10-J13</f>
        <v>-309732.19</v>
      </c>
      <c r="K16" s="48" t="n">
        <f aca="false">IFERROR(J16/G16*100,0)</f>
        <v>139.788191224091</v>
      </c>
      <c r="L16" s="48" t="n">
        <f aca="false">IFERROR(J16/I16*100,0)</f>
        <v>105.153653684239</v>
      </c>
    </row>
    <row r="17" customFormat="false" ht="15" hidden="false" customHeight="false" outlineLevel="0" collapsed="false">
      <c r="B17" s="23"/>
      <c r="C17" s="49"/>
      <c r="D17" s="49"/>
      <c r="E17" s="49"/>
      <c r="F17" s="49"/>
      <c r="G17" s="49"/>
      <c r="H17" s="49"/>
      <c r="I17" s="50"/>
      <c r="J17" s="50"/>
      <c r="K17" s="50"/>
    </row>
    <row r="18" customFormat="false" ht="18" hidden="false" customHeight="true" outlineLevel="0" collapsed="false">
      <c r="B18" s="27" t="s">
        <v>62</v>
      </c>
      <c r="C18" s="27"/>
      <c r="D18" s="27"/>
      <c r="E18" s="27"/>
      <c r="F18" s="27"/>
      <c r="G18" s="49"/>
      <c r="H18" s="49"/>
      <c r="I18" s="50"/>
      <c r="J18" s="50"/>
      <c r="K18" s="50"/>
      <c r="L18" s="50"/>
    </row>
    <row r="19" customFormat="false" ht="15" hidden="false" customHeight="true" outlineLevel="0" collapsed="false">
      <c r="B19" s="30" t="s">
        <v>46</v>
      </c>
      <c r="C19" s="30"/>
      <c r="D19" s="30"/>
      <c r="E19" s="30"/>
      <c r="F19" s="30"/>
      <c r="G19" s="33" t="s">
        <v>63</v>
      </c>
      <c r="H19" s="32" t="s">
        <v>64</v>
      </c>
      <c r="I19" s="32" t="s">
        <v>65</v>
      </c>
      <c r="J19" s="33" t="s">
        <v>66</v>
      </c>
      <c r="K19" s="32" t="s">
        <v>51</v>
      </c>
      <c r="L19" s="32" t="s">
        <v>52</v>
      </c>
    </row>
    <row r="20" customFormat="false" ht="15" hidden="false" customHeight="false" outlineLevel="0" collapsed="false">
      <c r="A20" s="34"/>
      <c r="B20" s="35" t="n">
        <v>1</v>
      </c>
      <c r="C20" s="35"/>
      <c r="D20" s="35"/>
      <c r="E20" s="35"/>
      <c r="F20" s="35"/>
      <c r="G20" s="51" t="n">
        <v>2</v>
      </c>
      <c r="H20" s="37" t="n">
        <v>3</v>
      </c>
      <c r="I20" s="37" t="n">
        <v>4</v>
      </c>
      <c r="J20" s="37" t="n">
        <v>5</v>
      </c>
      <c r="K20" s="37" t="s">
        <v>53</v>
      </c>
      <c r="L20" s="37" t="s">
        <v>54</v>
      </c>
    </row>
    <row r="21" customFormat="false" ht="15.75" hidden="false" customHeight="true" outlineLevel="0" collapsed="false">
      <c r="A21" s="34"/>
      <c r="B21" s="41" t="s">
        <v>67</v>
      </c>
      <c r="C21" s="41"/>
      <c r="D21" s="41"/>
      <c r="E21" s="41"/>
      <c r="F21" s="41"/>
      <c r="G21" s="52"/>
      <c r="H21" s="52"/>
      <c r="I21" s="52"/>
      <c r="J21" s="52"/>
      <c r="K21" s="43" t="n">
        <f aca="false">IFERROR(J21/G21*100,0)</f>
        <v>0</v>
      </c>
      <c r="L21" s="43" t="n">
        <f aca="false">IFERROR(J21/I21*100,0)</f>
        <v>0</v>
      </c>
    </row>
    <row r="22" customFormat="false" ht="15.75" hidden="false" customHeight="true" outlineLevel="0" collapsed="false">
      <c r="A22" s="34"/>
      <c r="B22" s="41" t="s">
        <v>68</v>
      </c>
      <c r="C22" s="41"/>
      <c r="D22" s="41"/>
      <c r="E22" s="41"/>
      <c r="F22" s="41"/>
      <c r="G22" s="52"/>
      <c r="H22" s="52"/>
      <c r="I22" s="52"/>
      <c r="J22" s="52"/>
      <c r="K22" s="43" t="n">
        <f aca="false">IFERROR(J22/G22*100,0)</f>
        <v>0</v>
      </c>
      <c r="L22" s="43" t="n">
        <f aca="false">IFERROR(J22/I22*100,0)</f>
        <v>0</v>
      </c>
    </row>
    <row r="23" customFormat="false" ht="15" hidden="false" customHeight="true" outlineLevel="0" collapsed="false">
      <c r="A23" s="34"/>
      <c r="B23" s="38" t="s">
        <v>69</v>
      </c>
      <c r="C23" s="38"/>
      <c r="D23" s="38"/>
      <c r="E23" s="38"/>
      <c r="F23" s="38"/>
      <c r="G23" s="40" t="n">
        <f aca="false">G21-G22</f>
        <v>0</v>
      </c>
      <c r="H23" s="40" t="n">
        <f aca="false">H21-H22</f>
        <v>0</v>
      </c>
      <c r="I23" s="40" t="n">
        <f aca="false">I21-I22</f>
        <v>0</v>
      </c>
      <c r="J23" s="40" t="n">
        <f aca="false">J21-J22</f>
        <v>0</v>
      </c>
      <c r="K23" s="40" t="n">
        <f aca="false">IFERROR(J23/G23*100,0)</f>
        <v>0</v>
      </c>
      <c r="L23" s="40" t="n">
        <f aca="false">IFERROR(J23/I23*100,0)</f>
        <v>0</v>
      </c>
    </row>
    <row r="24" customFormat="false" ht="15" hidden="false" customHeight="true" outlineLevel="0" collapsed="false">
      <c r="A24" s="34"/>
      <c r="B24" s="38" t="s">
        <v>70</v>
      </c>
      <c r="C24" s="38"/>
      <c r="D24" s="38"/>
      <c r="E24" s="38"/>
      <c r="F24" s="38"/>
      <c r="G24" s="43" t="n">
        <f aca="false">'PR-RAS'!D643</f>
        <v>227554.55</v>
      </c>
      <c r="H24" s="43" t="n">
        <f aca="false">'Programska klasifikacija'!F13</f>
        <v>0</v>
      </c>
      <c r="I24" s="43" t="n">
        <f aca="false">'Programska klasifikacija'!G13</f>
        <v>0</v>
      </c>
      <c r="J24" s="43" t="n">
        <f aca="false">'PR-RAS'!E643</f>
        <v>350673.59</v>
      </c>
      <c r="K24" s="40" t="n">
        <f aca="false">IFERROR(J24/G24*100,0)</f>
        <v>154.1052859633</v>
      </c>
      <c r="L24" s="40" t="n">
        <f aca="false">IFERROR(J24/I24*100,0)</f>
        <v>0</v>
      </c>
    </row>
    <row r="25" customFormat="false" ht="15.75" hidden="false" customHeight="true" outlineLevel="0" collapsed="false">
      <c r="A25" s="34"/>
      <c r="B25" s="38" t="s">
        <v>71</v>
      </c>
      <c r="C25" s="38"/>
      <c r="D25" s="38"/>
      <c r="E25" s="38"/>
      <c r="F25" s="38"/>
      <c r="G25" s="40" t="n">
        <f aca="false">G16+G24</f>
        <v>5982.04999999996</v>
      </c>
      <c r="H25" s="40" t="n">
        <f aca="false">H16+H24</f>
        <v>-263649</v>
      </c>
      <c r="I25" s="40" t="n">
        <f aca="false">I16+I24</f>
        <v>-294552</v>
      </c>
      <c r="J25" s="40" t="n">
        <f aca="false">J16+J24</f>
        <v>40941.4</v>
      </c>
      <c r="K25" s="40" t="n">
        <f aca="false">IFERROR(J25/G25*100,0)</f>
        <v>684.404175826018</v>
      </c>
      <c r="L25" s="40" t="n">
        <f aca="false">IFERROR(J25/I25*100,0)</f>
        <v>-13.8995491458215</v>
      </c>
    </row>
    <row r="26" customFormat="false" ht="15.75" hidden="false" customHeight="true" outlineLevel="0" collapsed="false">
      <c r="B26" s="53"/>
      <c r="C26" s="54"/>
      <c r="D26" s="54"/>
      <c r="E26" s="54"/>
      <c r="F26" s="54"/>
      <c r="G26" s="55"/>
      <c r="H26" s="55"/>
      <c r="I26" s="55"/>
      <c r="J26" s="55"/>
    </row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21">
    <mergeCell ref="B1:L1"/>
    <mergeCell ref="B3:L3"/>
    <mergeCell ref="B4:D4"/>
    <mergeCell ref="B5:L5"/>
    <mergeCell ref="B7:F7"/>
    <mergeCell ref="B8:F8"/>
    <mergeCell ref="B9:F9"/>
    <mergeCell ref="B10:F10"/>
    <mergeCell ref="B11:F11"/>
    <mergeCell ref="B12:F12"/>
    <mergeCell ref="B14:F14"/>
    <mergeCell ref="B15:F15"/>
    <mergeCell ref="B16:F16"/>
    <mergeCell ref="B18:F18"/>
    <mergeCell ref="B19:F19"/>
    <mergeCell ref="B20:F20"/>
    <mergeCell ref="B21:F21"/>
    <mergeCell ref="B22:F22"/>
    <mergeCell ref="B23:F23"/>
    <mergeCell ref="B24:F24"/>
    <mergeCell ref="B25:F2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7.43"/>
    <col collapsed="false" customWidth="true" hidden="false" outlineLevel="0" max="3" min="3" style="0" width="8.43"/>
    <col collapsed="false" customWidth="true" hidden="false" outlineLevel="0" max="5" min="4" style="0" width="5.43"/>
    <col collapsed="false" customWidth="true" hidden="false" outlineLevel="0" max="6" min="6" style="0" width="45.29"/>
    <col collapsed="false" customWidth="true" hidden="false" outlineLevel="0" max="10" min="7" style="0" width="25.29"/>
    <col collapsed="false" customWidth="true" hidden="false" outlineLevel="0" max="12" min="11" style="0" width="15.71"/>
    <col collapsed="false" customWidth="true" hidden="false" outlineLevel="0" max="26" min="13" style="0" width="8.71"/>
  </cols>
  <sheetData>
    <row r="1" customFormat="false" ht="18" hidden="false" customHeight="true" outlineLevel="0" collapsed="false">
      <c r="B1" s="23"/>
      <c r="C1" s="23"/>
      <c r="D1" s="23"/>
      <c r="E1" s="23"/>
      <c r="F1" s="23"/>
      <c r="G1" s="23"/>
      <c r="H1" s="23"/>
      <c r="I1" s="23"/>
      <c r="J1" s="23"/>
    </row>
    <row r="2" customFormat="false" ht="15.75" hidden="false" customHeight="true" outlineLevel="0" collapsed="false">
      <c r="B2" s="3" t="s">
        <v>43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customFormat="false" ht="15" hidden="false" customHeight="false" outlineLevel="0" collapsed="false">
      <c r="B3" s="23"/>
      <c r="C3" s="23"/>
      <c r="D3" s="23"/>
      <c r="E3" s="23"/>
      <c r="F3" s="23"/>
      <c r="G3" s="23"/>
      <c r="H3" s="23"/>
      <c r="I3" s="23"/>
      <c r="J3" s="25"/>
    </row>
    <row r="4" customFormat="false" ht="18" hidden="false" customHeight="true" outlineLevel="0" collapsed="false">
      <c r="B4" s="3" t="s">
        <v>72</v>
      </c>
      <c r="C4" s="3"/>
      <c r="D4" s="3"/>
      <c r="E4" s="3"/>
      <c r="F4" s="3"/>
      <c r="G4" s="3"/>
      <c r="H4" s="3"/>
      <c r="I4" s="3"/>
      <c r="J4" s="3"/>
      <c r="K4" s="3"/>
      <c r="L4" s="3"/>
    </row>
    <row r="5" customFormat="false" ht="15" hidden="false" customHeight="false" outlineLevel="0" collapsed="false">
      <c r="B5" s="23"/>
      <c r="C5" s="23"/>
      <c r="D5" s="23"/>
      <c r="E5" s="23"/>
      <c r="F5" s="23"/>
      <c r="G5" s="23"/>
      <c r="H5" s="23"/>
      <c r="I5" s="23"/>
      <c r="J5" s="25"/>
    </row>
    <row r="6" customFormat="false" ht="15.75" hidden="false" customHeight="true" outlineLevel="0" collapsed="false">
      <c r="B6" s="3" t="s">
        <v>73</v>
      </c>
      <c r="C6" s="3"/>
      <c r="D6" s="3"/>
      <c r="E6" s="3"/>
      <c r="F6" s="3"/>
      <c r="G6" s="3"/>
      <c r="H6" s="3"/>
      <c r="I6" s="3"/>
      <c r="J6" s="3"/>
      <c r="K6" s="3"/>
      <c r="L6" s="3"/>
    </row>
    <row r="7" customFormat="false" ht="15" hidden="false" customHeight="false" outlineLevel="0" collapsed="false">
      <c r="B7" s="23"/>
      <c r="C7" s="23"/>
      <c r="D7" s="23"/>
      <c r="E7" s="23"/>
      <c r="F7" s="23"/>
      <c r="G7" s="23"/>
      <c r="H7" s="23"/>
      <c r="I7" s="23"/>
      <c r="J7" s="25"/>
    </row>
    <row r="8" customFormat="false" ht="15" hidden="false" customHeight="true" outlineLevel="0" collapsed="false">
      <c r="B8" s="56" t="s">
        <v>46</v>
      </c>
      <c r="C8" s="56"/>
      <c r="D8" s="56"/>
      <c r="E8" s="56"/>
      <c r="F8" s="56"/>
      <c r="G8" s="56" t="s">
        <v>66</v>
      </c>
      <c r="H8" s="56" t="s">
        <v>48</v>
      </c>
      <c r="I8" s="56" t="s">
        <v>49</v>
      </c>
      <c r="J8" s="56" t="s">
        <v>50</v>
      </c>
      <c r="K8" s="56" t="s">
        <v>51</v>
      </c>
      <c r="L8" s="56" t="s">
        <v>52</v>
      </c>
    </row>
    <row r="9" customFormat="false" ht="16.5" hidden="false" customHeight="true" outlineLevel="0" collapsed="false">
      <c r="B9" s="56" t="n">
        <v>1</v>
      </c>
      <c r="C9" s="56"/>
      <c r="D9" s="56"/>
      <c r="E9" s="56"/>
      <c r="F9" s="56"/>
      <c r="G9" s="56" t="n">
        <v>2</v>
      </c>
      <c r="H9" s="56" t="n">
        <v>3</v>
      </c>
      <c r="I9" s="56" t="n">
        <v>4</v>
      </c>
      <c r="J9" s="56" t="n">
        <v>5</v>
      </c>
      <c r="K9" s="56" t="s">
        <v>53</v>
      </c>
      <c r="L9" s="56" t="s">
        <v>54</v>
      </c>
    </row>
    <row r="10" customFormat="false" ht="15" hidden="false" customHeight="false" outlineLevel="0" collapsed="false">
      <c r="A10" s="57"/>
      <c r="B10" s="58"/>
      <c r="C10" s="58"/>
      <c r="D10" s="58"/>
      <c r="E10" s="58"/>
      <c r="F10" s="58" t="s">
        <v>74</v>
      </c>
      <c r="G10" s="59" t="n">
        <f aca="false">G11+G55</f>
        <v>59697.59</v>
      </c>
      <c r="H10" s="59" t="n">
        <f aca="false">H11+H55</f>
        <v>68100</v>
      </c>
      <c r="I10" s="59" t="n">
        <f aca="false">I11+I55</f>
        <v>66598.89</v>
      </c>
      <c r="J10" s="59" t="n">
        <f aca="false">J11+J55</f>
        <v>61088.29</v>
      </c>
      <c r="K10" s="60" t="n">
        <f aca="false">IFERROR(J10/G10*100,0)</f>
        <v>102.329574778479</v>
      </c>
      <c r="L10" s="60" t="n">
        <f aca="false">IFERROR(J10/I10*100,0)</f>
        <v>91.7256879206245</v>
      </c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</row>
    <row r="11" customFormat="false" ht="15.75" hidden="false" customHeight="true" outlineLevel="0" collapsed="false">
      <c r="A11" s="57"/>
      <c r="B11" s="61" t="n">
        <v>6</v>
      </c>
      <c r="C11" s="61"/>
      <c r="D11" s="61"/>
      <c r="E11" s="61"/>
      <c r="F11" s="61" t="s">
        <v>75</v>
      </c>
      <c r="G11" s="62" t="n">
        <f aca="false">G12+G33+G38+G41+G48+G53</f>
        <v>59697.59</v>
      </c>
      <c r="H11" s="62" t="n">
        <f aca="false">H12+H33+H38+H41+H48+H53</f>
        <v>68100</v>
      </c>
      <c r="I11" s="62" t="n">
        <f aca="false">I12+I33+I38+I41+I48+I53</f>
        <v>66598.89</v>
      </c>
      <c r="J11" s="62" t="n">
        <f aca="false">J12+J33+J38+J41+J48+J53</f>
        <v>61088.29</v>
      </c>
      <c r="K11" s="63" t="n">
        <f aca="false">IFERROR(J11/G11*100,0)</f>
        <v>102.329574778479</v>
      </c>
      <c r="L11" s="63" t="n">
        <f aca="false">IFERROR(J11/I11*100,0)</f>
        <v>91.7256879206245</v>
      </c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</row>
    <row r="12" customFormat="false" ht="15" hidden="false" customHeight="false" outlineLevel="0" collapsed="false">
      <c r="B12" s="64"/>
      <c r="C12" s="65" t="n">
        <v>63</v>
      </c>
      <c r="D12" s="65"/>
      <c r="E12" s="65"/>
      <c r="F12" s="65" t="s">
        <v>76</v>
      </c>
      <c r="G12" s="66" t="n">
        <f aca="false">G13+G16+G21+G24+G27+G30</f>
        <v>0</v>
      </c>
      <c r="H12" s="66" t="n">
        <f aca="false">H13+H16+H21+H24+H27+H30</f>
        <v>0</v>
      </c>
      <c r="I12" s="66" t="n">
        <f aca="false">I13+I16+I21+I24+I27+I30</f>
        <v>0</v>
      </c>
      <c r="J12" s="66" t="n">
        <f aca="false">J13+J16+J21+J24+J27+J30</f>
        <v>0</v>
      </c>
      <c r="K12" s="67" t="n">
        <f aca="false">IFERROR(J12/G12*100,0)</f>
        <v>0</v>
      </c>
      <c r="L12" s="67" t="n">
        <f aca="false">IFERROR(J12/I12*100,0)</f>
        <v>0</v>
      </c>
    </row>
    <row r="13" customFormat="false" ht="15" hidden="false" customHeight="false" outlineLevel="0" collapsed="false">
      <c r="B13" s="64"/>
      <c r="C13" s="65"/>
      <c r="D13" s="65" t="n">
        <v>631</v>
      </c>
      <c r="E13" s="65"/>
      <c r="F13" s="65" t="s">
        <v>77</v>
      </c>
      <c r="G13" s="66" t="n">
        <f aca="false">G14+G15</f>
        <v>0</v>
      </c>
      <c r="H13" s="66" t="n">
        <f aca="false">H14+H15</f>
        <v>0</v>
      </c>
      <c r="I13" s="66" t="n">
        <f aca="false">I14+I15</f>
        <v>0</v>
      </c>
      <c r="J13" s="66" t="n">
        <f aca="false">J14+J15</f>
        <v>0</v>
      </c>
      <c r="K13" s="67" t="n">
        <f aca="false">IFERROR(J13/G13*100,0)</f>
        <v>0</v>
      </c>
      <c r="L13" s="67" t="n">
        <f aca="false">IFERROR(J13/I13*100,0)</f>
        <v>0</v>
      </c>
    </row>
    <row r="14" customFormat="false" ht="15" hidden="false" customHeight="false" outlineLevel="0" collapsed="false">
      <c r="B14" s="68"/>
      <c r="C14" s="68"/>
      <c r="D14" s="68"/>
      <c r="E14" s="68" t="n">
        <v>6311</v>
      </c>
      <c r="F14" s="68" t="s">
        <v>78</v>
      </c>
      <c r="G14" s="69" t="n">
        <f aca="false">'PR-RAS'!D52</f>
        <v>0</v>
      </c>
      <c r="H14" s="70"/>
      <c r="I14" s="70"/>
      <c r="J14" s="69" t="n">
        <f aca="false">'PR-RAS'!E52</f>
        <v>0</v>
      </c>
      <c r="K14" s="67" t="n">
        <f aca="false">IFERROR(J14/G14*100,0)</f>
        <v>0</v>
      </c>
      <c r="L14" s="67" t="n">
        <f aca="false">IFERROR(J14/I14*100,0)</f>
        <v>0</v>
      </c>
    </row>
    <row r="15" customFormat="false" ht="15" hidden="false" customHeight="false" outlineLevel="0" collapsed="false">
      <c r="B15" s="68"/>
      <c r="C15" s="68"/>
      <c r="D15" s="68"/>
      <c r="E15" s="68" t="n">
        <v>6312</v>
      </c>
      <c r="F15" s="68" t="s">
        <v>79</v>
      </c>
      <c r="G15" s="69" t="n">
        <f aca="false">'PR-RAS'!D53</f>
        <v>0</v>
      </c>
      <c r="H15" s="70"/>
      <c r="I15" s="70"/>
      <c r="J15" s="69" t="n">
        <f aca="false">'PR-RAS'!E53</f>
        <v>0</v>
      </c>
      <c r="K15" s="67" t="n">
        <f aca="false">IFERROR(J15/G15*100,0)</f>
        <v>0</v>
      </c>
      <c r="L15" s="67" t="n">
        <f aca="false">IFERROR(J15/I15*100,0)</f>
        <v>0</v>
      </c>
    </row>
    <row r="16" customFormat="false" ht="15" hidden="false" customHeight="false" outlineLevel="0" collapsed="false">
      <c r="B16" s="68"/>
      <c r="C16" s="68"/>
      <c r="D16" s="68" t="n">
        <v>632</v>
      </c>
      <c r="E16" s="68"/>
      <c r="F16" s="68" t="s">
        <v>80</v>
      </c>
      <c r="G16" s="66" t="n">
        <f aca="false">G17+G18+G19+G20</f>
        <v>0</v>
      </c>
      <c r="H16" s="66" t="n">
        <f aca="false">H17+H18+H19+H20</f>
        <v>0</v>
      </c>
      <c r="I16" s="66" t="n">
        <f aca="false">I17+I18+I19+I20</f>
        <v>0</v>
      </c>
      <c r="J16" s="66" t="n">
        <f aca="false">J17+J18+J19+J20</f>
        <v>0</v>
      </c>
      <c r="K16" s="67" t="n">
        <f aca="false">IFERROR(J16/G16*100,0)</f>
        <v>0</v>
      </c>
      <c r="L16" s="67" t="n">
        <f aca="false">IFERROR(J16/I16*100,0)</f>
        <v>0</v>
      </c>
    </row>
    <row r="17" customFormat="false" ht="15" hidden="false" customHeight="false" outlineLevel="0" collapsed="false">
      <c r="B17" s="68"/>
      <c r="C17" s="68"/>
      <c r="D17" s="68"/>
      <c r="E17" s="68" t="n">
        <v>6321</v>
      </c>
      <c r="F17" s="68" t="s">
        <v>81</v>
      </c>
      <c r="G17" s="69" t="n">
        <f aca="false">'PR-RAS'!D55</f>
        <v>0</v>
      </c>
      <c r="H17" s="70"/>
      <c r="I17" s="70"/>
      <c r="J17" s="69" t="n">
        <f aca="false">'PR-RAS'!E55</f>
        <v>0</v>
      </c>
      <c r="K17" s="67" t="n">
        <f aca="false">IFERROR(J17/G17*100,0)</f>
        <v>0</v>
      </c>
      <c r="L17" s="67" t="n">
        <f aca="false">IFERROR(J17/I17*100,0)</f>
        <v>0</v>
      </c>
    </row>
    <row r="18" customFormat="false" ht="15" hidden="false" customHeight="false" outlineLevel="0" collapsed="false">
      <c r="B18" s="68"/>
      <c r="C18" s="68"/>
      <c r="D18" s="68"/>
      <c r="E18" s="68" t="n">
        <v>6322</v>
      </c>
      <c r="F18" s="68" t="s">
        <v>82</v>
      </c>
      <c r="G18" s="69" t="n">
        <f aca="false">'PR-RAS'!D56</f>
        <v>0</v>
      </c>
      <c r="H18" s="70"/>
      <c r="I18" s="70"/>
      <c r="J18" s="69" t="n">
        <f aca="false">'PR-RAS'!E56</f>
        <v>0</v>
      </c>
      <c r="K18" s="67" t="n">
        <f aca="false">IFERROR(J18/G18*100,0)</f>
        <v>0</v>
      </c>
      <c r="L18" s="67" t="n">
        <f aca="false">IFERROR(J18/I18*100,0)</f>
        <v>0</v>
      </c>
    </row>
    <row r="19" customFormat="false" ht="15" hidden="false" customHeight="false" outlineLevel="0" collapsed="false">
      <c r="B19" s="68"/>
      <c r="C19" s="68"/>
      <c r="D19" s="68"/>
      <c r="E19" s="68" t="n">
        <v>6323</v>
      </c>
      <c r="F19" s="68" t="s">
        <v>83</v>
      </c>
      <c r="G19" s="69" t="n">
        <f aca="false">'PR-RAS'!D57</f>
        <v>0</v>
      </c>
      <c r="H19" s="70"/>
      <c r="I19" s="70"/>
      <c r="J19" s="69" t="n">
        <f aca="false">'PR-RAS'!E57</f>
        <v>0</v>
      </c>
      <c r="K19" s="67" t="n">
        <f aca="false">IFERROR(J19/G19*100,0)</f>
        <v>0</v>
      </c>
      <c r="L19" s="67" t="n">
        <f aca="false">IFERROR(J19/I19*100,0)</f>
        <v>0</v>
      </c>
    </row>
    <row r="20" customFormat="false" ht="15" hidden="false" customHeight="false" outlineLevel="0" collapsed="false">
      <c r="B20" s="68"/>
      <c r="C20" s="68"/>
      <c r="D20" s="68"/>
      <c r="E20" s="68" t="n">
        <v>6324</v>
      </c>
      <c r="F20" s="68" t="s">
        <v>84</v>
      </c>
      <c r="G20" s="69" t="n">
        <f aca="false">'PR-RAS'!D58</f>
        <v>0</v>
      </c>
      <c r="H20" s="70"/>
      <c r="I20" s="70"/>
      <c r="J20" s="69" t="n">
        <f aca="false">'PR-RAS'!E58</f>
        <v>0</v>
      </c>
      <c r="K20" s="67" t="n">
        <f aca="false">IFERROR(J20/G20*100,0)</f>
        <v>0</v>
      </c>
      <c r="L20" s="67" t="n">
        <f aca="false">IFERROR(J20/I20*100,0)</f>
        <v>0</v>
      </c>
    </row>
    <row r="21" customFormat="false" ht="15.75" hidden="false" customHeight="true" outlineLevel="0" collapsed="false">
      <c r="B21" s="68"/>
      <c r="C21" s="68"/>
      <c r="D21" s="68" t="n">
        <v>633</v>
      </c>
      <c r="E21" s="68"/>
      <c r="F21" s="68" t="s">
        <v>85</v>
      </c>
      <c r="G21" s="66" t="n">
        <f aca="false">G22+G23</f>
        <v>0</v>
      </c>
      <c r="H21" s="66" t="n">
        <f aca="false">H22+H23</f>
        <v>0</v>
      </c>
      <c r="I21" s="66" t="n">
        <f aca="false">I22+I23</f>
        <v>0</v>
      </c>
      <c r="J21" s="66" t="n">
        <f aca="false">J22+J23</f>
        <v>0</v>
      </c>
      <c r="K21" s="67" t="n">
        <f aca="false">IFERROR(J21/G21*100,0)</f>
        <v>0</v>
      </c>
      <c r="L21" s="67" t="n">
        <f aca="false">IFERROR(J21/I21*100,0)</f>
        <v>0</v>
      </c>
    </row>
    <row r="22" customFormat="false" ht="15.75" hidden="false" customHeight="true" outlineLevel="0" collapsed="false">
      <c r="B22" s="68"/>
      <c r="C22" s="68"/>
      <c r="D22" s="68"/>
      <c r="E22" s="68" t="n">
        <v>6331</v>
      </c>
      <c r="F22" s="68" t="s">
        <v>86</v>
      </c>
      <c r="G22" s="69" t="n">
        <f aca="false">'PR-RAS'!D60</f>
        <v>0</v>
      </c>
      <c r="H22" s="70"/>
      <c r="I22" s="70"/>
      <c r="J22" s="69" t="n">
        <f aca="false">'PR-RAS'!E60</f>
        <v>0</v>
      </c>
      <c r="K22" s="67" t="n">
        <f aca="false">IFERROR(J22/G22*100,0)</f>
        <v>0</v>
      </c>
      <c r="L22" s="67" t="n">
        <f aca="false">IFERROR(J22/I22*100,0)</f>
        <v>0</v>
      </c>
    </row>
    <row r="23" customFormat="false" ht="15.75" hidden="false" customHeight="true" outlineLevel="0" collapsed="false">
      <c r="B23" s="68"/>
      <c r="C23" s="68"/>
      <c r="D23" s="68"/>
      <c r="E23" s="68" t="n">
        <v>6332</v>
      </c>
      <c r="F23" s="68" t="s">
        <v>87</v>
      </c>
      <c r="G23" s="69" t="n">
        <f aca="false">'PR-RAS'!D61</f>
        <v>0</v>
      </c>
      <c r="H23" s="70"/>
      <c r="I23" s="70"/>
      <c r="J23" s="69" t="n">
        <f aca="false">'PR-RAS'!E61</f>
        <v>0</v>
      </c>
      <c r="K23" s="67" t="n">
        <f aca="false">IFERROR(J23/G23*100,0)</f>
        <v>0</v>
      </c>
      <c r="L23" s="67" t="n">
        <f aca="false">IFERROR(J23/I23*100,0)</f>
        <v>0</v>
      </c>
    </row>
    <row r="24" customFormat="false" ht="15.75" hidden="false" customHeight="true" outlineLevel="0" collapsed="false">
      <c r="B24" s="68"/>
      <c r="C24" s="68"/>
      <c r="D24" s="68" t="n">
        <v>634</v>
      </c>
      <c r="E24" s="68"/>
      <c r="F24" s="68" t="s">
        <v>88</v>
      </c>
      <c r="G24" s="66" t="n">
        <f aca="false">G25+G26</f>
        <v>0</v>
      </c>
      <c r="H24" s="66" t="n">
        <f aca="false">H25+H26</f>
        <v>0</v>
      </c>
      <c r="I24" s="66" t="n">
        <f aca="false">I25+I26</f>
        <v>0</v>
      </c>
      <c r="J24" s="66" t="n">
        <f aca="false">J25+J26</f>
        <v>0</v>
      </c>
      <c r="K24" s="67" t="n">
        <f aca="false">IFERROR(J24/G24*100,0)</f>
        <v>0</v>
      </c>
      <c r="L24" s="67" t="n">
        <f aca="false">IFERROR(J24/I24*100,0)</f>
        <v>0</v>
      </c>
    </row>
    <row r="25" customFormat="false" ht="15.75" hidden="false" customHeight="true" outlineLevel="0" collapsed="false">
      <c r="B25" s="68"/>
      <c r="C25" s="68"/>
      <c r="D25" s="68"/>
      <c r="E25" s="68" t="n">
        <v>6341</v>
      </c>
      <c r="F25" s="68" t="s">
        <v>89</v>
      </c>
      <c r="G25" s="69" t="n">
        <f aca="false">'PR-RAS'!D63</f>
        <v>0</v>
      </c>
      <c r="H25" s="70"/>
      <c r="I25" s="70"/>
      <c r="J25" s="69" t="n">
        <f aca="false">'PR-RAS'!E63</f>
        <v>0</v>
      </c>
      <c r="K25" s="67" t="n">
        <f aca="false">IFERROR(J25/G25*100,0)</f>
        <v>0</v>
      </c>
      <c r="L25" s="67" t="n">
        <f aca="false">IFERROR(J25/I25*100,0)</f>
        <v>0</v>
      </c>
    </row>
    <row r="26" customFormat="false" ht="15.75" hidden="false" customHeight="true" outlineLevel="0" collapsed="false">
      <c r="B26" s="68"/>
      <c r="C26" s="68"/>
      <c r="D26" s="68"/>
      <c r="E26" s="68" t="n">
        <v>6342</v>
      </c>
      <c r="F26" s="68" t="s">
        <v>90</v>
      </c>
      <c r="G26" s="69" t="n">
        <f aca="false">'PR-RAS'!D64</f>
        <v>0</v>
      </c>
      <c r="H26" s="70"/>
      <c r="I26" s="70"/>
      <c r="J26" s="69" t="n">
        <f aca="false">'PR-RAS'!E64</f>
        <v>0</v>
      </c>
      <c r="K26" s="67" t="n">
        <f aca="false">IFERROR(J26/G26*100,0)</f>
        <v>0</v>
      </c>
      <c r="L26" s="67" t="n">
        <f aca="false">IFERROR(J26/I26*100,0)</f>
        <v>0</v>
      </c>
    </row>
    <row r="27" customFormat="false" ht="15.75" hidden="false" customHeight="true" outlineLevel="0" collapsed="false">
      <c r="B27" s="68"/>
      <c r="C27" s="68"/>
      <c r="D27" s="68" t="n">
        <v>636</v>
      </c>
      <c r="E27" s="68"/>
      <c r="F27" s="68" t="s">
        <v>91</v>
      </c>
      <c r="G27" s="66" t="n">
        <f aca="false">G28+G29</f>
        <v>0</v>
      </c>
      <c r="H27" s="66" t="n">
        <f aca="false">H28+H29</f>
        <v>0</v>
      </c>
      <c r="I27" s="66" t="n">
        <f aca="false">I28+I29</f>
        <v>0</v>
      </c>
      <c r="J27" s="66" t="n">
        <f aca="false">J28+J29</f>
        <v>0</v>
      </c>
      <c r="K27" s="67" t="n">
        <f aca="false">IFERROR(J27/G27*100,0)</f>
        <v>0</v>
      </c>
      <c r="L27" s="67" t="n">
        <f aca="false">IFERROR(J27/I27*100,0)</f>
        <v>0</v>
      </c>
    </row>
    <row r="28" customFormat="false" ht="15.75" hidden="false" customHeight="true" outlineLevel="0" collapsed="false">
      <c r="B28" s="68"/>
      <c r="C28" s="68"/>
      <c r="D28" s="68"/>
      <c r="E28" s="68" t="n">
        <v>6361</v>
      </c>
      <c r="F28" s="68" t="s">
        <v>92</v>
      </c>
      <c r="G28" s="69" t="n">
        <f aca="false">'PR-RAS'!D69</f>
        <v>0</v>
      </c>
      <c r="H28" s="70"/>
      <c r="I28" s="70"/>
      <c r="J28" s="69" t="n">
        <f aca="false">'PR-RAS'!E69</f>
        <v>0</v>
      </c>
      <c r="K28" s="67" t="n">
        <f aca="false">IFERROR(J28/G28*100,0)</f>
        <v>0</v>
      </c>
      <c r="L28" s="67" t="n">
        <f aca="false">IFERROR(J28/I28*100,0)</f>
        <v>0</v>
      </c>
    </row>
    <row r="29" customFormat="false" ht="15.75" hidden="false" customHeight="true" outlineLevel="0" collapsed="false">
      <c r="B29" s="68"/>
      <c r="C29" s="68"/>
      <c r="D29" s="68"/>
      <c r="E29" s="68" t="n">
        <v>6362</v>
      </c>
      <c r="F29" s="68" t="s">
        <v>93</v>
      </c>
      <c r="G29" s="69" t="n">
        <f aca="false">'PR-RAS'!D70</f>
        <v>0</v>
      </c>
      <c r="H29" s="70"/>
      <c r="I29" s="70"/>
      <c r="J29" s="69" t="n">
        <f aca="false">'PR-RAS'!E70</f>
        <v>0</v>
      </c>
      <c r="K29" s="67" t="n">
        <f aca="false">IFERROR(J29/G29*100,0)</f>
        <v>0</v>
      </c>
      <c r="L29" s="67" t="n">
        <f aca="false">IFERROR(J29/I29*100,0)</f>
        <v>0</v>
      </c>
    </row>
    <row r="30" customFormat="false" ht="15.75" hidden="false" customHeight="true" outlineLevel="0" collapsed="false">
      <c r="B30" s="68"/>
      <c r="C30" s="68"/>
      <c r="D30" s="68" t="n">
        <v>638</v>
      </c>
      <c r="E30" s="68"/>
      <c r="F30" s="68" t="s">
        <v>94</v>
      </c>
      <c r="G30" s="66" t="n">
        <f aca="false">G31+G32</f>
        <v>0</v>
      </c>
      <c r="H30" s="66" t="n">
        <f aca="false">H31+H32</f>
        <v>0</v>
      </c>
      <c r="I30" s="66" t="n">
        <f aca="false">I31+I32</f>
        <v>0</v>
      </c>
      <c r="J30" s="66" t="n">
        <f aca="false">J31+J32</f>
        <v>0</v>
      </c>
      <c r="K30" s="67" t="n">
        <f aca="false">IFERROR(J30/G30*100,0)</f>
        <v>0</v>
      </c>
      <c r="L30" s="67" t="n">
        <f aca="false">IFERROR(J30/I30*100,0)</f>
        <v>0</v>
      </c>
    </row>
    <row r="31" customFormat="false" ht="15.75" hidden="false" customHeight="true" outlineLevel="0" collapsed="false">
      <c r="B31" s="68"/>
      <c r="C31" s="68"/>
      <c r="D31" s="68"/>
      <c r="E31" s="68" t="n">
        <v>6381</v>
      </c>
      <c r="F31" s="68" t="s">
        <v>95</v>
      </c>
      <c r="G31" s="69" t="n">
        <f aca="false">'PR-RAS'!D75</f>
        <v>0</v>
      </c>
      <c r="H31" s="70"/>
      <c r="I31" s="70"/>
      <c r="J31" s="69" t="n">
        <f aca="false">'PR-RAS'!E75</f>
        <v>0</v>
      </c>
      <c r="K31" s="67" t="n">
        <f aca="false">IFERROR(J31/G31*100,0)</f>
        <v>0</v>
      </c>
      <c r="L31" s="67" t="n">
        <f aca="false">IFERROR(J31/I31*100,0)</f>
        <v>0</v>
      </c>
    </row>
    <row r="32" customFormat="false" ht="15.75" hidden="false" customHeight="true" outlineLevel="0" collapsed="false">
      <c r="B32" s="68"/>
      <c r="C32" s="68"/>
      <c r="D32" s="68"/>
      <c r="E32" s="68" t="n">
        <v>6382</v>
      </c>
      <c r="F32" s="68" t="s">
        <v>96</v>
      </c>
      <c r="G32" s="69" t="n">
        <f aca="false">'PR-RAS'!D76</f>
        <v>0</v>
      </c>
      <c r="H32" s="70"/>
      <c r="I32" s="70"/>
      <c r="J32" s="69" t="n">
        <f aca="false">'PR-RAS'!E76</f>
        <v>0</v>
      </c>
      <c r="K32" s="67" t="n">
        <f aca="false">IFERROR(J32/G32*100,0)</f>
        <v>0</v>
      </c>
      <c r="L32" s="67" t="n">
        <f aca="false">IFERROR(J32/I32*100,0)</f>
        <v>0</v>
      </c>
    </row>
    <row r="33" customFormat="false" ht="15.75" hidden="false" customHeight="true" outlineLevel="0" collapsed="false">
      <c r="B33" s="68"/>
      <c r="C33" s="68" t="n">
        <v>64</v>
      </c>
      <c r="D33" s="68"/>
      <c r="E33" s="68"/>
      <c r="F33" s="68" t="s">
        <v>97</v>
      </c>
      <c r="G33" s="66" t="n">
        <f aca="false">G34</f>
        <v>6.31</v>
      </c>
      <c r="H33" s="66" t="n">
        <f aca="false">H34</f>
        <v>0</v>
      </c>
      <c r="I33" s="66" t="n">
        <f aca="false">I34</f>
        <v>0</v>
      </c>
      <c r="J33" s="66" t="n">
        <f aca="false">J34</f>
        <v>7.02</v>
      </c>
      <c r="K33" s="67" t="n">
        <f aca="false">IFERROR(J33/G33*100,0)</f>
        <v>111.251980982567</v>
      </c>
      <c r="L33" s="67" t="n">
        <f aca="false">IFERROR(J33/I33*100,0)</f>
        <v>0</v>
      </c>
    </row>
    <row r="34" customFormat="false" ht="15.75" hidden="false" customHeight="true" outlineLevel="0" collapsed="false">
      <c r="B34" s="68"/>
      <c r="C34" s="68"/>
      <c r="D34" s="68" t="n">
        <v>641</v>
      </c>
      <c r="E34" s="68"/>
      <c r="F34" s="68" t="s">
        <v>98</v>
      </c>
      <c r="G34" s="66" t="n">
        <f aca="false">G35+G36+G37</f>
        <v>6.31</v>
      </c>
      <c r="H34" s="66" t="n">
        <f aca="false">H35+H36+H37</f>
        <v>0</v>
      </c>
      <c r="I34" s="66" t="n">
        <f aca="false">I35+I36+I37</f>
        <v>0</v>
      </c>
      <c r="J34" s="66" t="n">
        <f aca="false">J35+J36+J37</f>
        <v>7.02</v>
      </c>
      <c r="K34" s="67" t="n">
        <f aca="false">IFERROR(J34/G34*100,0)</f>
        <v>111.251980982567</v>
      </c>
      <c r="L34" s="67" t="n">
        <f aca="false">IFERROR(J34/I34*100,0)</f>
        <v>0</v>
      </c>
    </row>
    <row r="35" customFormat="false" ht="15.75" hidden="false" customHeight="true" outlineLevel="0" collapsed="false">
      <c r="B35" s="68"/>
      <c r="C35" s="68"/>
      <c r="D35" s="68"/>
      <c r="E35" s="68" t="n">
        <v>6412</v>
      </c>
      <c r="F35" s="68" t="s">
        <v>99</v>
      </c>
      <c r="G35" s="69" t="n">
        <f aca="false">'PR-RAS'!D84</f>
        <v>0</v>
      </c>
      <c r="H35" s="70"/>
      <c r="I35" s="70"/>
      <c r="J35" s="69" t="n">
        <f aca="false">'PR-RAS'!E84</f>
        <v>0</v>
      </c>
      <c r="K35" s="67" t="n">
        <f aca="false">IFERROR(J35/G35*100,0)</f>
        <v>0</v>
      </c>
      <c r="L35" s="67" t="n">
        <f aca="false">IFERROR(J35/I35*100,0)</f>
        <v>0</v>
      </c>
    </row>
    <row r="36" customFormat="false" ht="15.75" hidden="false" customHeight="true" outlineLevel="0" collapsed="false">
      <c r="B36" s="68"/>
      <c r="C36" s="68"/>
      <c r="D36" s="68"/>
      <c r="E36" s="68" t="n">
        <v>6413</v>
      </c>
      <c r="F36" s="68" t="s">
        <v>100</v>
      </c>
      <c r="G36" s="69" t="n">
        <f aca="false">'PR-RAS'!D85</f>
        <v>0</v>
      </c>
      <c r="H36" s="70"/>
      <c r="I36" s="70"/>
      <c r="J36" s="69" t="n">
        <f aca="false">'PR-RAS'!E85</f>
        <v>1.07</v>
      </c>
      <c r="K36" s="67" t="n">
        <f aca="false">IFERROR(J36/G36*100,0)</f>
        <v>0</v>
      </c>
      <c r="L36" s="67" t="n">
        <f aca="false">IFERROR(J36/I36*100,0)</f>
        <v>0</v>
      </c>
    </row>
    <row r="37" customFormat="false" ht="15.75" hidden="false" customHeight="true" outlineLevel="0" collapsed="false">
      <c r="B37" s="68"/>
      <c r="C37" s="68"/>
      <c r="D37" s="68"/>
      <c r="E37" s="68" t="n">
        <v>6419</v>
      </c>
      <c r="F37" s="68" t="s">
        <v>101</v>
      </c>
      <c r="G37" s="69" t="n">
        <f aca="false">'PR-RAS'!D83</f>
        <v>6.31</v>
      </c>
      <c r="H37" s="70"/>
      <c r="I37" s="70"/>
      <c r="J37" s="69" t="n">
        <f aca="false">'PR-RAS'!E90</f>
        <v>5.95</v>
      </c>
      <c r="K37" s="67" t="n">
        <f aca="false">IFERROR(J37/G37*100,0)</f>
        <v>94.2947702060222</v>
      </c>
      <c r="L37" s="67" t="n">
        <f aca="false">IFERROR(J37/I37*100,0)</f>
        <v>0</v>
      </c>
    </row>
    <row r="38" customFormat="false" ht="15.75" hidden="false" customHeight="true" outlineLevel="0" collapsed="false">
      <c r="B38" s="68"/>
      <c r="C38" s="68" t="n">
        <v>65</v>
      </c>
      <c r="D38" s="68"/>
      <c r="E38" s="68"/>
      <c r="F38" s="68" t="s">
        <v>102</v>
      </c>
      <c r="G38" s="69" t="n">
        <f aca="false">G39</f>
        <v>59691.28</v>
      </c>
      <c r="H38" s="69" t="n">
        <f aca="false">H39</f>
        <v>0</v>
      </c>
      <c r="I38" s="69" t="n">
        <f aca="false">I39</f>
        <v>0</v>
      </c>
      <c r="J38" s="69" t="n">
        <f aca="false">J39</f>
        <v>61081.27</v>
      </c>
      <c r="K38" s="67" t="n">
        <f aca="false">IFERROR(J38/G38*100,0)</f>
        <v>102.328631585719</v>
      </c>
      <c r="L38" s="67" t="n">
        <f aca="false">IFERROR(J38/I38*100,0)</f>
        <v>0</v>
      </c>
    </row>
    <row r="39" customFormat="false" ht="15.75" hidden="false" customHeight="true" outlineLevel="0" collapsed="false">
      <c r="B39" s="68"/>
      <c r="C39" s="68"/>
      <c r="D39" s="68" t="n">
        <v>652</v>
      </c>
      <c r="E39" s="68"/>
      <c r="F39" s="68" t="s">
        <v>103</v>
      </c>
      <c r="G39" s="69" t="n">
        <f aca="false">G40</f>
        <v>59691.28</v>
      </c>
      <c r="H39" s="69" t="n">
        <f aca="false">H40</f>
        <v>0</v>
      </c>
      <c r="I39" s="69" t="n">
        <f aca="false">I40</f>
        <v>0</v>
      </c>
      <c r="J39" s="69" t="n">
        <f aca="false">J40</f>
        <v>61081.27</v>
      </c>
      <c r="K39" s="67" t="n">
        <f aca="false">IFERROR(J39/G39*100,0)</f>
        <v>102.328631585719</v>
      </c>
      <c r="L39" s="67" t="n">
        <f aca="false">IFERROR(J39/I39*100,0)</f>
        <v>0</v>
      </c>
    </row>
    <row r="40" customFormat="false" ht="15.75" hidden="false" customHeight="true" outlineLevel="0" collapsed="false">
      <c r="B40" s="68"/>
      <c r="C40" s="68"/>
      <c r="D40" s="68"/>
      <c r="E40" s="68" t="n">
        <v>6526</v>
      </c>
      <c r="F40" s="68" t="s">
        <v>104</v>
      </c>
      <c r="G40" s="69" t="n">
        <f aca="false">'PR-RAS'!D117</f>
        <v>59691.28</v>
      </c>
      <c r="H40" s="70"/>
      <c r="I40" s="70"/>
      <c r="J40" s="69" t="n">
        <f aca="false">'PR-RAS'!E117</f>
        <v>61081.27</v>
      </c>
      <c r="K40" s="67" t="n">
        <f aca="false">IFERROR(J40/G40*100,0)</f>
        <v>102.328631585719</v>
      </c>
      <c r="L40" s="67" t="n">
        <f aca="false">IFERROR(J40/I40*100,0)</f>
        <v>0</v>
      </c>
    </row>
    <row r="41" customFormat="false" ht="15.75" hidden="false" customHeight="true" outlineLevel="0" collapsed="false">
      <c r="B41" s="68"/>
      <c r="C41" s="68" t="n">
        <v>66</v>
      </c>
      <c r="D41" s="71"/>
      <c r="E41" s="71"/>
      <c r="F41" s="65" t="s">
        <v>105</v>
      </c>
      <c r="G41" s="66" t="n">
        <f aca="false">G42+G45</f>
        <v>0</v>
      </c>
      <c r="H41" s="66" t="n">
        <f aca="false">H42+H45</f>
        <v>68100</v>
      </c>
      <c r="I41" s="66" t="n">
        <f aca="false">I42+I45</f>
        <v>66598.89</v>
      </c>
      <c r="J41" s="66" t="n">
        <f aca="false">J42+J45</f>
        <v>0</v>
      </c>
      <c r="K41" s="67" t="n">
        <f aca="false">IFERROR(J41/G41*100,0)</f>
        <v>0</v>
      </c>
      <c r="L41" s="67" t="n">
        <f aca="false">IFERROR(J41/I41*100,0)</f>
        <v>0</v>
      </c>
    </row>
    <row r="42" customFormat="false" ht="15.75" hidden="false" customHeight="true" outlineLevel="0" collapsed="false">
      <c r="B42" s="68"/>
      <c r="C42" s="72"/>
      <c r="D42" s="71" t="n">
        <v>661</v>
      </c>
      <c r="E42" s="71"/>
      <c r="F42" s="65" t="s">
        <v>106</v>
      </c>
      <c r="G42" s="66" t="n">
        <f aca="false">G43+G44</f>
        <v>0</v>
      </c>
      <c r="H42" s="66" t="n">
        <f aca="false">H43+H44</f>
        <v>68100</v>
      </c>
      <c r="I42" s="66" t="n">
        <f aca="false">I43+I44</f>
        <v>66598.89</v>
      </c>
      <c r="J42" s="66" t="n">
        <f aca="false">J43+J44</f>
        <v>0</v>
      </c>
      <c r="K42" s="67" t="n">
        <f aca="false">IFERROR(J42/G42*100,0)</f>
        <v>0</v>
      </c>
      <c r="L42" s="67" t="n">
        <f aca="false">IFERROR(J42/I42*100,0)</f>
        <v>0</v>
      </c>
    </row>
    <row r="43" customFormat="false" ht="15.75" hidden="false" customHeight="true" outlineLevel="0" collapsed="false">
      <c r="B43" s="68"/>
      <c r="C43" s="72"/>
      <c r="D43" s="71"/>
      <c r="E43" s="71" t="n">
        <v>6614</v>
      </c>
      <c r="F43" s="65" t="s">
        <v>107</v>
      </c>
      <c r="G43" s="69" t="n">
        <f aca="false">'PR-RAS'!D126</f>
        <v>0</v>
      </c>
      <c r="H43" s="70"/>
      <c r="I43" s="70"/>
      <c r="J43" s="69" t="n">
        <f aca="false">'PR-RAS'!E126</f>
        <v>0</v>
      </c>
      <c r="K43" s="67" t="n">
        <f aca="false">IFERROR(J43/G43*100,0)</f>
        <v>0</v>
      </c>
      <c r="L43" s="67" t="n">
        <f aca="false">IFERROR(J43/I43*100,0)</f>
        <v>0</v>
      </c>
    </row>
    <row r="44" customFormat="false" ht="15.75" hidden="false" customHeight="true" outlineLevel="0" collapsed="false">
      <c r="B44" s="68"/>
      <c r="C44" s="72"/>
      <c r="D44" s="71"/>
      <c r="E44" s="71" t="n">
        <v>6615</v>
      </c>
      <c r="F44" s="65" t="s">
        <v>108</v>
      </c>
      <c r="G44" s="69" t="n">
        <f aca="false">'PR-RAS'!D127</f>
        <v>0</v>
      </c>
      <c r="H44" s="70" t="n">
        <f aca="false">'Programska klasifikacija'!F11</f>
        <v>68100</v>
      </c>
      <c r="I44" s="70" t="n">
        <f aca="false">'Programska klasifikacija'!G11</f>
        <v>66598.89</v>
      </c>
      <c r="J44" s="69" t="n">
        <f aca="false">'PR-RAS'!E127</f>
        <v>0</v>
      </c>
      <c r="K44" s="67" t="n">
        <f aca="false">IFERROR(J44/G44*100,0)</f>
        <v>0</v>
      </c>
      <c r="L44" s="67" t="n">
        <f aca="false">IFERROR(J44/I44*100,0)</f>
        <v>0</v>
      </c>
    </row>
    <row r="45" customFormat="false" ht="15.75" hidden="false" customHeight="true" outlineLevel="0" collapsed="false">
      <c r="B45" s="68"/>
      <c r="C45" s="72"/>
      <c r="D45" s="71" t="n">
        <v>663</v>
      </c>
      <c r="E45" s="71"/>
      <c r="F45" s="65" t="s">
        <v>109</v>
      </c>
      <c r="G45" s="66" t="n">
        <f aca="false">G46+G47</f>
        <v>0</v>
      </c>
      <c r="H45" s="66" t="n">
        <f aca="false">H46+H47</f>
        <v>0</v>
      </c>
      <c r="I45" s="66" t="n">
        <f aca="false">I46+I47</f>
        <v>0</v>
      </c>
      <c r="J45" s="66" t="n">
        <f aca="false">J46+J47</f>
        <v>0</v>
      </c>
      <c r="K45" s="67" t="n">
        <f aca="false">IFERROR(J45/G45*100,0)</f>
        <v>0</v>
      </c>
      <c r="L45" s="67" t="n">
        <f aca="false">IFERROR(J45/I45*100,0)</f>
        <v>0</v>
      </c>
    </row>
    <row r="46" customFormat="false" ht="15.75" hidden="false" customHeight="true" outlineLevel="0" collapsed="false">
      <c r="B46" s="68"/>
      <c r="C46" s="72"/>
      <c r="D46" s="71"/>
      <c r="E46" s="71" t="n">
        <v>6631</v>
      </c>
      <c r="F46" s="65" t="s">
        <v>110</v>
      </c>
      <c r="G46" s="69" t="n">
        <f aca="false">'PR-RAS'!D129</f>
        <v>0</v>
      </c>
      <c r="H46" s="70"/>
      <c r="I46" s="70"/>
      <c r="J46" s="69" t="n">
        <f aca="false">'PR-RAS'!E129</f>
        <v>0</v>
      </c>
      <c r="K46" s="67" t="n">
        <f aca="false">IFERROR(J46/G46*100,0)</f>
        <v>0</v>
      </c>
      <c r="L46" s="67" t="n">
        <f aca="false">IFERROR(J46/I46*100,0)</f>
        <v>0</v>
      </c>
    </row>
    <row r="47" customFormat="false" ht="15.75" hidden="false" customHeight="true" outlineLevel="0" collapsed="false">
      <c r="B47" s="68"/>
      <c r="C47" s="68"/>
      <c r="D47" s="71"/>
      <c r="E47" s="71" t="n">
        <v>6632</v>
      </c>
      <c r="F47" s="65" t="s">
        <v>111</v>
      </c>
      <c r="G47" s="69" t="n">
        <f aca="false">'PR-RAS'!D130</f>
        <v>0</v>
      </c>
      <c r="H47" s="70"/>
      <c r="I47" s="70"/>
      <c r="J47" s="69" t="n">
        <f aca="false">'PR-RAS'!E130</f>
        <v>0</v>
      </c>
      <c r="K47" s="67" t="n">
        <f aca="false">IFERROR(J47/G47*100,0)</f>
        <v>0</v>
      </c>
      <c r="L47" s="67" t="n">
        <f aca="false">IFERROR(J47/I47*100,0)</f>
        <v>0</v>
      </c>
    </row>
    <row r="48" customFormat="false" ht="15.75" hidden="false" customHeight="true" outlineLevel="0" collapsed="false">
      <c r="B48" s="68"/>
      <c r="C48" s="68" t="n">
        <v>67</v>
      </c>
      <c r="D48" s="71"/>
      <c r="E48" s="71"/>
      <c r="F48" s="65" t="s">
        <v>112</v>
      </c>
      <c r="G48" s="66"/>
      <c r="H48" s="66"/>
      <c r="I48" s="66"/>
      <c r="J48" s="66"/>
      <c r="K48" s="67" t="n">
        <f aca="false">IFERROR(J48/G48*100,0)</f>
        <v>0</v>
      </c>
      <c r="L48" s="67" t="n">
        <f aca="false">IFERROR(J48/I48*100,0)</f>
        <v>0</v>
      </c>
    </row>
    <row r="49" customFormat="false" ht="15.75" hidden="false" customHeight="true" outlineLevel="0" collapsed="false">
      <c r="B49" s="68"/>
      <c r="C49" s="68"/>
      <c r="D49" s="71" t="n">
        <v>671</v>
      </c>
      <c r="E49" s="71"/>
      <c r="F49" s="65" t="s">
        <v>113</v>
      </c>
      <c r="G49" s="66" t="n">
        <f aca="false">G50+G51+G52</f>
        <v>335713.92</v>
      </c>
      <c r="H49" s="66" t="n">
        <f aca="false">H50+H51+H52</f>
        <v>249852</v>
      </c>
      <c r="I49" s="66" t="n">
        <f aca="false">I50+I51+I52</f>
        <v>287152</v>
      </c>
      <c r="J49" s="66" t="n">
        <f aca="false">J50+J51+J52</f>
        <v>299874.5</v>
      </c>
      <c r="K49" s="67" t="n">
        <f aca="false">IFERROR(J49/G49*100,0)</f>
        <v>89.3244164555345</v>
      </c>
      <c r="L49" s="67" t="n">
        <f aca="false">IFERROR(J49/I49*100,0)</f>
        <v>104.430580319831</v>
      </c>
    </row>
    <row r="50" customFormat="false" ht="15.75" hidden="false" customHeight="true" outlineLevel="0" collapsed="false">
      <c r="B50" s="68"/>
      <c r="C50" s="68"/>
      <c r="D50" s="71"/>
      <c r="E50" s="71" t="n">
        <v>6711</v>
      </c>
      <c r="F50" s="65" t="s">
        <v>114</v>
      </c>
      <c r="G50" s="69" t="n">
        <f aca="false">'PR-RAS'!D135</f>
        <v>167856.96</v>
      </c>
      <c r="H50" s="69" t="n">
        <f aca="false">'Programska klasifikacija'!F16</f>
        <v>212352</v>
      </c>
      <c r="I50" s="69" t="n">
        <f aca="false">'Programska klasifikacija'!G16</f>
        <v>274352</v>
      </c>
      <c r="J50" s="69" t="n">
        <f aca="false">'PR-RAS'!E135</f>
        <v>289585.3</v>
      </c>
      <c r="K50" s="67" t="n">
        <f aca="false">IFERROR(J50/G50*100,0)</f>
        <v>172.519090063349</v>
      </c>
      <c r="L50" s="67" t="n">
        <f aca="false">IFERROR(J50/I50*100,0)</f>
        <v>105.552465445851</v>
      </c>
    </row>
    <row r="51" customFormat="false" ht="15.75" hidden="false" customHeight="true" outlineLevel="0" collapsed="false">
      <c r="B51" s="68"/>
      <c r="C51" s="68"/>
      <c r="D51" s="71"/>
      <c r="E51" s="71" t="n">
        <v>6712</v>
      </c>
      <c r="F51" s="65" t="s">
        <v>115</v>
      </c>
      <c r="G51" s="69" t="n">
        <f aca="false">'PR-RAS'!D136</f>
        <v>167856.96</v>
      </c>
      <c r="H51" s="69" t="n">
        <f aca="false">'Programska klasifikacija'!F252</f>
        <v>37500</v>
      </c>
      <c r="I51" s="69" t="n">
        <f aca="false">'Programska klasifikacija'!G252</f>
        <v>12800</v>
      </c>
      <c r="J51" s="69" t="n">
        <v>10289.2</v>
      </c>
      <c r="K51" s="67" t="n">
        <f aca="false">IFERROR(J51/G51*100,0)</f>
        <v>6.12974284771987</v>
      </c>
      <c r="L51" s="67" t="n">
        <f aca="false">IFERROR(J51/I51*100,0)</f>
        <v>80.384375</v>
      </c>
    </row>
    <row r="52" customFormat="false" ht="15.75" hidden="false" customHeight="true" outlineLevel="0" collapsed="false">
      <c r="B52" s="68"/>
      <c r="C52" s="68"/>
      <c r="D52" s="71"/>
      <c r="E52" s="71" t="n">
        <v>6714</v>
      </c>
      <c r="F52" s="65" t="s">
        <v>116</v>
      </c>
      <c r="G52" s="69" t="n">
        <f aca="false">'PR-RAS'!D137</f>
        <v>0</v>
      </c>
      <c r="H52" s="70"/>
      <c r="I52" s="70"/>
      <c r="J52" s="69"/>
      <c r="K52" s="67" t="n">
        <f aca="false">IFERROR(J52/G52*100,0)</f>
        <v>0</v>
      </c>
      <c r="L52" s="67" t="n">
        <f aca="false">IFERROR(J52/I52*100,0)</f>
        <v>0</v>
      </c>
    </row>
    <row r="53" customFormat="false" ht="15.75" hidden="false" customHeight="true" outlineLevel="0" collapsed="false">
      <c r="B53" s="68"/>
      <c r="C53" s="68" t="n">
        <v>68</v>
      </c>
      <c r="D53" s="71"/>
      <c r="E53" s="71"/>
      <c r="F53" s="65" t="s">
        <v>117</v>
      </c>
      <c r="G53" s="66" t="n">
        <f aca="false">G54</f>
        <v>0</v>
      </c>
      <c r="H53" s="66" t="n">
        <f aca="false">H54</f>
        <v>0</v>
      </c>
      <c r="I53" s="66" t="n">
        <f aca="false">I54</f>
        <v>0</v>
      </c>
      <c r="J53" s="66" t="n">
        <f aca="false">J54</f>
        <v>0</v>
      </c>
      <c r="K53" s="67" t="n">
        <f aca="false">IFERROR(J53/G53*100,0)</f>
        <v>0</v>
      </c>
      <c r="L53" s="67" t="n">
        <f aca="false">IFERROR(J53/I53*100,0)</f>
        <v>0</v>
      </c>
    </row>
    <row r="54" customFormat="false" ht="15.75" hidden="false" customHeight="true" outlineLevel="0" collapsed="false">
      <c r="B54" s="68"/>
      <c r="C54" s="68"/>
      <c r="D54" s="71" t="n">
        <v>683</v>
      </c>
      <c r="E54" s="71"/>
      <c r="F54" s="65" t="s">
        <v>118</v>
      </c>
      <c r="G54" s="69" t="n">
        <f aca="false">'PR-RAS'!D150</f>
        <v>0</v>
      </c>
      <c r="H54" s="70"/>
      <c r="I54" s="70"/>
      <c r="J54" s="69" t="n">
        <f aca="false">'PR-RAS'!E150</f>
        <v>0</v>
      </c>
      <c r="K54" s="67" t="n">
        <f aca="false">IFERROR(J54/G54*100,0)</f>
        <v>0</v>
      </c>
      <c r="L54" s="67" t="n">
        <f aca="false">IFERROR(J54/I54*100,0)</f>
        <v>0</v>
      </c>
    </row>
    <row r="55" customFormat="false" ht="15.75" hidden="false" customHeight="true" outlineLevel="0" collapsed="false">
      <c r="A55" s="57"/>
      <c r="B55" s="73" t="n">
        <v>7</v>
      </c>
      <c r="C55" s="73"/>
      <c r="D55" s="74"/>
      <c r="E55" s="74"/>
      <c r="F55" s="61" t="s">
        <v>119</v>
      </c>
      <c r="G55" s="62" t="n">
        <f aca="false">G56+G59</f>
        <v>0</v>
      </c>
      <c r="H55" s="62" t="n">
        <f aca="false">H56+H59</f>
        <v>0</v>
      </c>
      <c r="I55" s="62" t="n">
        <f aca="false">I56+I59</f>
        <v>0</v>
      </c>
      <c r="J55" s="62" t="n">
        <f aca="false">J56+J59</f>
        <v>0</v>
      </c>
      <c r="K55" s="63" t="n">
        <f aca="false">IFERROR(J55/G55*100,0)</f>
        <v>0</v>
      </c>
      <c r="L55" s="63" t="n">
        <f aca="false">IFERROR(J55/I55*100,0)</f>
        <v>0</v>
      </c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</row>
    <row r="56" customFormat="false" ht="15.75" hidden="false" customHeight="true" outlineLevel="0" collapsed="false">
      <c r="B56" s="68"/>
      <c r="C56" s="68" t="n">
        <v>72</v>
      </c>
      <c r="D56" s="71"/>
      <c r="E56" s="71"/>
      <c r="F56" s="65" t="s">
        <v>120</v>
      </c>
      <c r="G56" s="66" t="n">
        <f aca="false">G57+G57</f>
        <v>0</v>
      </c>
      <c r="H56" s="66" t="n">
        <f aca="false">H57+H57</f>
        <v>0</v>
      </c>
      <c r="I56" s="66" t="n">
        <f aca="false">I57+I57</f>
        <v>0</v>
      </c>
      <c r="J56" s="66" t="n">
        <f aca="false">J57+J57</f>
        <v>0</v>
      </c>
      <c r="K56" s="67" t="n">
        <f aca="false">IFERROR(J56/G56*100,0)</f>
        <v>0</v>
      </c>
      <c r="L56" s="67" t="n">
        <f aca="false">IFERROR(J56/I56*100,0)</f>
        <v>0</v>
      </c>
    </row>
    <row r="57" customFormat="false" ht="15.75" hidden="false" customHeight="true" outlineLevel="0" collapsed="false">
      <c r="B57" s="68"/>
      <c r="C57" s="68"/>
      <c r="D57" s="68" t="n">
        <v>722</v>
      </c>
      <c r="E57" s="68"/>
      <c r="F57" s="65" t="s">
        <v>121</v>
      </c>
      <c r="G57" s="69" t="n">
        <f aca="false">'PR-RAS'!D317</f>
        <v>0</v>
      </c>
      <c r="H57" s="70"/>
      <c r="I57" s="70"/>
      <c r="J57" s="69" t="n">
        <f aca="false">'PR-RAS'!E317</f>
        <v>0</v>
      </c>
      <c r="K57" s="67" t="n">
        <f aca="false">IFERROR(J57/G57*100,0)</f>
        <v>0</v>
      </c>
      <c r="L57" s="67" t="n">
        <f aca="false">IFERROR(J57/I57*100,0)</f>
        <v>0</v>
      </c>
    </row>
    <row r="58" customFormat="false" ht="15.75" hidden="false" customHeight="true" outlineLevel="0" collapsed="false">
      <c r="B58" s="68"/>
      <c r="C58" s="68"/>
      <c r="D58" s="68" t="n">
        <v>723</v>
      </c>
      <c r="E58" s="68"/>
      <c r="F58" s="65" t="s">
        <v>122</v>
      </c>
      <c r="G58" s="69" t="n">
        <f aca="false">'PR-RAS'!D326</f>
        <v>0</v>
      </c>
      <c r="H58" s="70"/>
      <c r="I58" s="70"/>
      <c r="J58" s="69" t="n">
        <f aca="false">'PR-RAS'!E326</f>
        <v>0</v>
      </c>
      <c r="K58" s="67" t="n">
        <f aca="false">IFERROR(J58/G58*100,0)</f>
        <v>0</v>
      </c>
      <c r="L58" s="67" t="n">
        <f aca="false">IFERROR(J58/I58*100,0)</f>
        <v>0</v>
      </c>
    </row>
    <row r="59" customFormat="false" ht="15.75" hidden="false" customHeight="true" outlineLevel="0" collapsed="false">
      <c r="B59" s="68"/>
      <c r="C59" s="68" t="n">
        <v>74</v>
      </c>
      <c r="D59" s="68"/>
      <c r="E59" s="68"/>
      <c r="F59" s="65" t="s">
        <v>123</v>
      </c>
      <c r="G59" s="66" t="n">
        <f aca="false">G60</f>
        <v>0</v>
      </c>
      <c r="H59" s="66" t="n">
        <f aca="false">H60</f>
        <v>0</v>
      </c>
      <c r="I59" s="66" t="n">
        <f aca="false">I60</f>
        <v>0</v>
      </c>
      <c r="J59" s="66" t="n">
        <f aca="false">J60</f>
        <v>0</v>
      </c>
      <c r="K59" s="67" t="n">
        <f aca="false">IFERROR(J59/G59*100,0)</f>
        <v>0</v>
      </c>
      <c r="L59" s="67" t="n">
        <f aca="false">IFERROR(J59/I59*100,0)</f>
        <v>0</v>
      </c>
    </row>
    <row r="60" customFormat="false" ht="15.75" hidden="false" customHeight="true" outlineLevel="0" collapsed="false">
      <c r="B60" s="68"/>
      <c r="C60" s="68"/>
      <c r="D60" s="68" t="n">
        <v>741</v>
      </c>
      <c r="E60" s="68"/>
      <c r="F60" s="65" t="s">
        <v>124</v>
      </c>
      <c r="G60" s="69" t="n">
        <f aca="false">'PR-RAS'!D349</f>
        <v>0</v>
      </c>
      <c r="H60" s="70"/>
      <c r="I60" s="70"/>
      <c r="J60" s="69" t="n">
        <f aca="false">'PR-RAS'!E349</f>
        <v>0</v>
      </c>
      <c r="K60" s="67" t="n">
        <f aca="false">IFERROR(J60/G60*100,0)</f>
        <v>0</v>
      </c>
      <c r="L60" s="67" t="n">
        <f aca="false">IFERROR(J60/I60*100,0)</f>
        <v>0</v>
      </c>
    </row>
    <row r="61" customFormat="false" ht="15.75" hidden="false" customHeight="true" outlineLevel="0" collapsed="false">
      <c r="B61" s="68"/>
      <c r="C61" s="68"/>
      <c r="D61" s="68"/>
      <c r="E61" s="68" t="s">
        <v>125</v>
      </c>
      <c r="F61" s="65"/>
      <c r="G61" s="66"/>
      <c r="H61" s="66"/>
      <c r="I61" s="66"/>
      <c r="J61" s="66"/>
      <c r="K61" s="67" t="n">
        <f aca="false">IFERROR(J61/G61*100,0)</f>
        <v>0</v>
      </c>
      <c r="L61" s="67" t="n">
        <f aca="false">IFERROR(J61/I61*100,0)</f>
        <v>0</v>
      </c>
    </row>
    <row r="62" customFormat="false" ht="15.75" hidden="false" customHeight="true" outlineLevel="0" collapsed="false"/>
    <row r="63" customFormat="false" ht="15.75" hidden="false" customHeight="true" outlineLevel="0" collapsed="false">
      <c r="B63" s="23"/>
      <c r="C63" s="23"/>
      <c r="D63" s="23"/>
      <c r="E63" s="23"/>
      <c r="F63" s="23"/>
      <c r="G63" s="23"/>
      <c r="H63" s="23"/>
      <c r="I63" s="23"/>
      <c r="J63" s="25"/>
      <c r="K63" s="25"/>
    </row>
    <row r="64" customFormat="false" ht="44.25" hidden="false" customHeight="true" outlineLevel="0" collapsed="false">
      <c r="B64" s="56" t="s">
        <v>46</v>
      </c>
      <c r="C64" s="56"/>
      <c r="D64" s="56"/>
      <c r="E64" s="56"/>
      <c r="F64" s="56"/>
      <c r="G64" s="56" t="s">
        <v>66</v>
      </c>
      <c r="H64" s="56" t="s">
        <v>48</v>
      </c>
      <c r="I64" s="56" t="s">
        <v>49</v>
      </c>
      <c r="J64" s="56" t="s">
        <v>50</v>
      </c>
      <c r="K64" s="56" t="s">
        <v>51</v>
      </c>
      <c r="L64" s="56" t="s">
        <v>52</v>
      </c>
    </row>
    <row r="65" customFormat="false" ht="12.75" hidden="false" customHeight="true" outlineLevel="0" collapsed="false">
      <c r="B65" s="56" t="n">
        <v>1</v>
      </c>
      <c r="C65" s="56"/>
      <c r="D65" s="56"/>
      <c r="E65" s="56"/>
      <c r="F65" s="56"/>
      <c r="G65" s="56" t="n">
        <v>2</v>
      </c>
      <c r="H65" s="56" t="n">
        <v>3</v>
      </c>
      <c r="I65" s="56" t="n">
        <v>4</v>
      </c>
      <c r="J65" s="56" t="n">
        <v>5</v>
      </c>
      <c r="K65" s="56" t="s">
        <v>53</v>
      </c>
      <c r="L65" s="56" t="s">
        <v>54</v>
      </c>
    </row>
    <row r="66" customFormat="false" ht="15.75" hidden="false" customHeight="true" outlineLevel="0" collapsed="false">
      <c r="A66" s="57"/>
      <c r="B66" s="58"/>
      <c r="C66" s="58"/>
      <c r="D66" s="58"/>
      <c r="E66" s="58"/>
      <c r="F66" s="58" t="s">
        <v>126</v>
      </c>
      <c r="G66" s="59" t="n">
        <f aca="false">G67+G116</f>
        <v>281270.09</v>
      </c>
      <c r="H66" s="59" t="n">
        <f aca="false">H67+H116</f>
        <v>331749</v>
      </c>
      <c r="I66" s="59" t="n">
        <f aca="false">I67+I116</f>
        <v>361150.89</v>
      </c>
      <c r="J66" s="59" t="n">
        <f aca="false">J67+J116</f>
        <v>370820.48</v>
      </c>
      <c r="K66" s="60" t="n">
        <f aca="false">IFERROR(J66/G66*100,0)</f>
        <v>131.837864452633</v>
      </c>
      <c r="L66" s="60" t="n">
        <f aca="false">IFERROR(J66/I66*100,0)</f>
        <v>102.677437677088</v>
      </c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</row>
    <row r="67" customFormat="false" ht="15.75" hidden="false" customHeight="true" outlineLevel="0" collapsed="false">
      <c r="A67" s="57"/>
      <c r="B67" s="61" t="n">
        <v>3</v>
      </c>
      <c r="C67" s="61"/>
      <c r="D67" s="61"/>
      <c r="E67" s="61"/>
      <c r="F67" s="61" t="s">
        <v>127</v>
      </c>
      <c r="G67" s="62" t="n">
        <f aca="false">G68+G76+G109</f>
        <v>277125</v>
      </c>
      <c r="H67" s="62" t="n">
        <f aca="false">H68+H76+H109</f>
        <v>292249</v>
      </c>
      <c r="I67" s="62" t="n">
        <f aca="false">I68+I76+I109</f>
        <v>345350.89</v>
      </c>
      <c r="J67" s="62" t="n">
        <f aca="false">J68+J76+J109</f>
        <v>357044.66</v>
      </c>
      <c r="K67" s="63" t="n">
        <f aca="false">IFERROR(J67/G67*100,0)</f>
        <v>128.838848894903</v>
      </c>
      <c r="L67" s="63" t="n">
        <f aca="false">IFERROR(J67/I67*100,0)</f>
        <v>103.386054687741</v>
      </c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</row>
    <row r="68" customFormat="false" ht="15.75" hidden="false" customHeight="true" outlineLevel="0" collapsed="false">
      <c r="B68" s="64"/>
      <c r="C68" s="65" t="n">
        <v>31</v>
      </c>
      <c r="D68" s="65"/>
      <c r="E68" s="65"/>
      <c r="F68" s="65" t="s">
        <v>128</v>
      </c>
      <c r="G68" s="66" t="n">
        <f aca="false">G69+G71+G73</f>
        <v>152618.29</v>
      </c>
      <c r="H68" s="66" t="n">
        <f aca="false">H69+H71+H73</f>
        <v>212352</v>
      </c>
      <c r="I68" s="66" t="n">
        <f aca="false">I69+I71+I73</f>
        <v>274912</v>
      </c>
      <c r="J68" s="66" t="n">
        <f aca="false">J69+J71+J73</f>
        <v>292376.79</v>
      </c>
      <c r="K68" s="67" t="n">
        <f aca="false">IFERROR(J68/G68*100,0)</f>
        <v>191.573886720917</v>
      </c>
      <c r="L68" s="67" t="n">
        <f aca="false">IFERROR(J68/I68*100,0)</f>
        <v>106.352865644279</v>
      </c>
    </row>
    <row r="69" customFormat="false" ht="15.75" hidden="false" customHeight="true" outlineLevel="0" collapsed="false">
      <c r="B69" s="68"/>
      <c r="C69" s="68"/>
      <c r="D69" s="68" t="n">
        <v>311</v>
      </c>
      <c r="E69" s="68"/>
      <c r="F69" s="68" t="s">
        <v>129</v>
      </c>
      <c r="G69" s="66" t="n">
        <f aca="false">G70</f>
        <v>131255.14</v>
      </c>
      <c r="H69" s="66" t="n">
        <f aca="false">H70</f>
        <v>168000</v>
      </c>
      <c r="I69" s="66" t="n">
        <f aca="false">I70</f>
        <v>211000</v>
      </c>
      <c r="J69" s="66" t="n">
        <f aca="false">J70</f>
        <v>232727.54</v>
      </c>
      <c r="K69" s="67" t="n">
        <f aca="false">IFERROR(J69/G69*100,0)</f>
        <v>177.309277183354</v>
      </c>
      <c r="L69" s="67" t="n">
        <f aca="false">IFERROR(J69/I69*100,0)</f>
        <v>110.297412322275</v>
      </c>
    </row>
    <row r="70" customFormat="false" ht="15.75" hidden="false" customHeight="true" outlineLevel="0" collapsed="false">
      <c r="A70" s="75"/>
      <c r="B70" s="71"/>
      <c r="C70" s="71"/>
      <c r="D70" s="71"/>
      <c r="E70" s="71" t="n">
        <v>3111</v>
      </c>
      <c r="F70" s="71" t="s">
        <v>130</v>
      </c>
      <c r="G70" s="76" t="n">
        <f aca="false">'PR-RAS'!D154</f>
        <v>131255.14</v>
      </c>
      <c r="H70" s="77" t="n">
        <f aca="false">'Programska klasifikacija'!F19+'Programska klasifikacija'!F66+'Programska klasifikacija'!F113+'Programska klasifikacija'!F160+'Programska klasifikacija'!F207</f>
        <v>168000</v>
      </c>
      <c r="I70" s="77" t="n">
        <f aca="false">'Programska klasifikacija'!G19+'Programska klasifikacija'!G66+'Programska klasifikacija'!G113+'Programska klasifikacija'!G160+'Programska klasifikacija'!G207</f>
        <v>211000</v>
      </c>
      <c r="J70" s="77" t="n">
        <f aca="false">'Programska klasifikacija'!H19+'Programska klasifikacija'!H66+'Programska klasifikacija'!H113+'Programska klasifikacija'!H160+'Programska klasifikacija'!H207</f>
        <v>232727.54</v>
      </c>
      <c r="K70" s="78" t="n">
        <f aca="false">IFERROR(J70/G70*100,0)</f>
        <v>177.309277183354</v>
      </c>
      <c r="L70" s="78" t="n">
        <f aca="false">IFERROR(J70/I70*100,0)</f>
        <v>110.297412322275</v>
      </c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</row>
    <row r="71" customFormat="false" ht="15.75" hidden="false" customHeight="true" outlineLevel="0" collapsed="false">
      <c r="B71" s="68"/>
      <c r="C71" s="68"/>
      <c r="D71" s="68" t="n">
        <v>312</v>
      </c>
      <c r="E71" s="68"/>
      <c r="F71" s="68" t="s">
        <v>131</v>
      </c>
      <c r="G71" s="66" t="n">
        <f aca="false">G72</f>
        <v>0</v>
      </c>
      <c r="H71" s="66" t="n">
        <f aca="false">H72</f>
        <v>12000</v>
      </c>
      <c r="I71" s="66" t="n">
        <f aca="false">I72</f>
        <v>23560</v>
      </c>
      <c r="J71" s="66" t="n">
        <f aca="false">J72</f>
        <v>22394.6</v>
      </c>
      <c r="K71" s="67" t="n">
        <f aca="false">IFERROR(J71/G71*100,0)</f>
        <v>0</v>
      </c>
      <c r="L71" s="67" t="n">
        <f aca="false">IFERROR(J71/I71*100,0)</f>
        <v>95.053480475382</v>
      </c>
    </row>
    <row r="72" customFormat="false" ht="15.75" hidden="false" customHeight="true" outlineLevel="0" collapsed="false">
      <c r="A72" s="75"/>
      <c r="B72" s="71"/>
      <c r="C72" s="71"/>
      <c r="D72" s="71"/>
      <c r="E72" s="71" t="n">
        <v>3121</v>
      </c>
      <c r="F72" s="71" t="s">
        <v>131</v>
      </c>
      <c r="G72" s="76" t="n">
        <f aca="false">'PR-RAS'!D158</f>
        <v>0</v>
      </c>
      <c r="H72" s="77" t="n">
        <f aca="false">'Programska klasifikacija'!F21+'Programska klasifikacija'!F68+'Programska klasifikacija'!F115+'Programska klasifikacija'!F162+'Programska klasifikacija'!F209</f>
        <v>12000</v>
      </c>
      <c r="I72" s="77" t="n">
        <f aca="false">'Programska klasifikacija'!G21+'Programska klasifikacija'!G68+'Programska klasifikacija'!G115+'Programska klasifikacija'!G162+'Programska klasifikacija'!G209</f>
        <v>23560</v>
      </c>
      <c r="J72" s="77" t="n">
        <f aca="false">'Programska klasifikacija'!H21+'Programska klasifikacija'!H68+'Programska klasifikacija'!H115+'Programska klasifikacija'!H162+'Programska klasifikacija'!H209</f>
        <v>22394.6</v>
      </c>
      <c r="K72" s="78" t="n">
        <f aca="false">IFERROR(J72/G72*100,0)</f>
        <v>0</v>
      </c>
      <c r="L72" s="78" t="n">
        <f aca="false">IFERROR(J72/I72*100,0)</f>
        <v>95.053480475382</v>
      </c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</row>
    <row r="73" customFormat="false" ht="15.75" hidden="false" customHeight="true" outlineLevel="0" collapsed="false">
      <c r="B73" s="68"/>
      <c r="C73" s="68"/>
      <c r="D73" s="68" t="n">
        <v>313</v>
      </c>
      <c r="E73" s="68"/>
      <c r="F73" s="68" t="s">
        <v>132</v>
      </c>
      <c r="G73" s="66" t="n">
        <f aca="false">G74+G75</f>
        <v>21363.15</v>
      </c>
      <c r="H73" s="66" t="n">
        <f aca="false">H74+H75</f>
        <v>32352</v>
      </c>
      <c r="I73" s="66" t="n">
        <f aca="false">I74+I75</f>
        <v>40352</v>
      </c>
      <c r="J73" s="66" t="n">
        <f aca="false">J74+J75</f>
        <v>37254.65</v>
      </c>
      <c r="K73" s="67" t="n">
        <f aca="false">IFERROR(J73/G73*100,0)</f>
        <v>174.387438182103</v>
      </c>
      <c r="L73" s="67" t="n">
        <f aca="false">IFERROR(J73/I73*100,0)</f>
        <v>92.3241722839017</v>
      </c>
    </row>
    <row r="74" customFormat="false" ht="15.75" hidden="false" customHeight="true" outlineLevel="0" collapsed="false">
      <c r="B74" s="68"/>
      <c r="C74" s="68"/>
      <c r="D74" s="68"/>
      <c r="E74" s="71" t="n">
        <v>3131</v>
      </c>
      <c r="F74" s="71" t="s">
        <v>133</v>
      </c>
      <c r="G74" s="76" t="n">
        <f aca="false">'PR-RAS'!D160</f>
        <v>21363.15</v>
      </c>
      <c r="H74" s="77" t="n">
        <f aca="false">'Programska klasifikacija'!F23+'Programska klasifikacija'!F70+'Programska klasifikacija'!F117+'Programska klasifikacija'!F164+'Programska klasifikacija'!F211</f>
        <v>24252</v>
      </c>
      <c r="I74" s="77" t="n">
        <f aca="false">'Programska klasifikacija'!G23+'Programska klasifikacija'!G70+'Programska klasifikacija'!G117+'Programska klasifikacija'!G164+'Programska klasifikacija'!G211</f>
        <v>35252</v>
      </c>
      <c r="J74" s="77" t="n">
        <f aca="false">'Programska klasifikacija'!H23+'Programska klasifikacija'!H70+'Programska klasifikacija'!H117+'Programska klasifikacija'!H164+'Programska klasifikacija'!H211</f>
        <v>0</v>
      </c>
      <c r="K74" s="67" t="n">
        <f aca="false">IFERROR(J74/G74*100,0)</f>
        <v>0</v>
      </c>
      <c r="L74" s="67" t="n">
        <f aca="false">IFERROR(J74/I74*100,0)</f>
        <v>0</v>
      </c>
    </row>
    <row r="75" customFormat="false" ht="15.75" hidden="false" customHeight="true" outlineLevel="0" collapsed="false">
      <c r="A75" s="75"/>
      <c r="B75" s="71"/>
      <c r="C75" s="71"/>
      <c r="D75" s="71"/>
      <c r="E75" s="71" t="n">
        <v>3132</v>
      </c>
      <c r="F75" s="71" t="s">
        <v>134</v>
      </c>
      <c r="G75" s="76" t="n">
        <f aca="false">'PR-RAS'!D161</f>
        <v>0</v>
      </c>
      <c r="H75" s="77" t="n">
        <f aca="false">'Programska klasifikacija'!F24+'Programska klasifikacija'!F71+'Programska klasifikacija'!F118+'Programska klasifikacija'!F165+'Programska klasifikacija'!F212</f>
        <v>8100</v>
      </c>
      <c r="I75" s="77" t="n">
        <f aca="false">'Programska klasifikacija'!G24+'Programska klasifikacija'!G71+'Programska klasifikacija'!G118+'Programska klasifikacija'!G165+'Programska klasifikacija'!G212</f>
        <v>5100</v>
      </c>
      <c r="J75" s="77" t="n">
        <f aca="false">'Programska klasifikacija'!H24+'Programska klasifikacija'!H71+'Programska klasifikacija'!H118+'Programska klasifikacija'!H165+'Programska klasifikacija'!H212</f>
        <v>37254.65</v>
      </c>
      <c r="K75" s="78" t="n">
        <f aca="false">IFERROR(J75/G75*100,0)</f>
        <v>0</v>
      </c>
      <c r="L75" s="78" t="n">
        <f aca="false">IFERROR(J75/I75*100,0)</f>
        <v>730.483333333333</v>
      </c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</row>
    <row r="76" customFormat="false" ht="15.75" hidden="false" customHeight="true" outlineLevel="0" collapsed="false">
      <c r="B76" s="68"/>
      <c r="C76" s="68" t="n">
        <v>32</v>
      </c>
      <c r="D76" s="71"/>
      <c r="E76" s="71"/>
      <c r="F76" s="68" t="s">
        <v>135</v>
      </c>
      <c r="G76" s="66" t="n">
        <f aca="false">G77+G82+G89+G99+G101</f>
        <v>124506.71</v>
      </c>
      <c r="H76" s="66" t="n">
        <f aca="false">H77+H82+H89+H99+H101</f>
        <v>79397</v>
      </c>
      <c r="I76" s="66" t="n">
        <f aca="false">I77+I82+I89+I99+I101</f>
        <v>69938.89</v>
      </c>
      <c r="J76" s="66" t="n">
        <f aca="false">J77+J82+J89+J99+J101</f>
        <v>64110.24</v>
      </c>
      <c r="K76" s="67" t="n">
        <f aca="false">IFERROR(J76/G76*100,0)</f>
        <v>51.4913935160603</v>
      </c>
      <c r="L76" s="67" t="n">
        <f aca="false">IFERROR(J76/I76*100,0)</f>
        <v>91.666081632122</v>
      </c>
    </row>
    <row r="77" customFormat="false" ht="15.75" hidden="false" customHeight="true" outlineLevel="0" collapsed="false">
      <c r="B77" s="68"/>
      <c r="C77" s="68"/>
      <c r="D77" s="68" t="n">
        <v>321</v>
      </c>
      <c r="E77" s="68"/>
      <c r="F77" s="68" t="s">
        <v>136</v>
      </c>
      <c r="G77" s="66" t="n">
        <f aca="false">G78+G79+G80+G81</f>
        <v>28497.59</v>
      </c>
      <c r="H77" s="66" t="n">
        <f aca="false">H78+H79+H80+H81</f>
        <v>11400</v>
      </c>
      <c r="I77" s="66" t="n">
        <f aca="false">I78+I79+I80+I81</f>
        <v>8400</v>
      </c>
      <c r="J77" s="66" t="n">
        <f aca="false">J78+J79+J80+J81</f>
        <v>6559.88</v>
      </c>
      <c r="K77" s="67" t="n">
        <f aca="false">IFERROR(J77/G77*100,0)</f>
        <v>23.0190693318277</v>
      </c>
      <c r="L77" s="67" t="n">
        <f aca="false">IFERROR(J77/I77*100,0)</f>
        <v>78.0938095238095</v>
      </c>
    </row>
    <row r="78" customFormat="false" ht="15.75" hidden="false" customHeight="true" outlineLevel="0" collapsed="false">
      <c r="A78" s="75"/>
      <c r="B78" s="71"/>
      <c r="C78" s="79"/>
      <c r="D78" s="71"/>
      <c r="E78" s="71" t="n">
        <v>3211</v>
      </c>
      <c r="F78" s="80" t="s">
        <v>137</v>
      </c>
      <c r="G78" s="76" t="n">
        <f aca="false">'PR-RAS'!D165</f>
        <v>20264.93</v>
      </c>
      <c r="H78" s="77" t="n">
        <f aca="false">'Programska klasifikacija'!F27+'Programska klasifikacija'!F74+'Programska klasifikacija'!F121+'Programska klasifikacija'!F168+'Programska klasifikacija'!F215</f>
        <v>800</v>
      </c>
      <c r="I78" s="77" t="n">
        <f aca="false">'Programska klasifikacija'!G27+'Programska klasifikacija'!G74+'Programska klasifikacija'!G121+'Programska klasifikacija'!G168+'Programska klasifikacija'!G215</f>
        <v>800</v>
      </c>
      <c r="J78" s="77" t="n">
        <f aca="false">'Programska klasifikacija'!H27+'Programska klasifikacija'!H74+'Programska klasifikacija'!H121+'Programska klasifikacija'!H168+'Programska klasifikacija'!H215</f>
        <v>0</v>
      </c>
      <c r="K78" s="78" t="n">
        <f aca="false">IFERROR(J78/G78*100,0)</f>
        <v>0</v>
      </c>
      <c r="L78" s="78" t="n">
        <f aca="false">IFERROR(J78/I78*100,0)</f>
        <v>0</v>
      </c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</row>
    <row r="79" customFormat="false" ht="15.75" hidden="false" customHeight="true" outlineLevel="0" collapsed="false">
      <c r="A79" s="75"/>
      <c r="B79" s="71"/>
      <c r="C79" s="79"/>
      <c r="D79" s="71"/>
      <c r="E79" s="71" t="n">
        <v>3212</v>
      </c>
      <c r="F79" s="80" t="s">
        <v>138</v>
      </c>
      <c r="G79" s="76" t="n">
        <f aca="false">'PR-RAS'!D166</f>
        <v>0</v>
      </c>
      <c r="H79" s="77" t="n">
        <f aca="false">'Programska klasifikacija'!F28+'Programska klasifikacija'!F75+'Programska klasifikacija'!F122+'Programska klasifikacija'!F169+'Programska klasifikacija'!F216</f>
        <v>8100</v>
      </c>
      <c r="I79" s="77" t="n">
        <f aca="false">'Programska klasifikacija'!G28+'Programska klasifikacija'!G75+'Programska klasifikacija'!G122+'Programska klasifikacija'!G169+'Programska klasifikacija'!G216</f>
        <v>5100</v>
      </c>
      <c r="J79" s="77" t="n">
        <f aca="false">'Programska klasifikacija'!H28+'Programska klasifikacija'!H75+'Programska klasifikacija'!H122+'Programska klasifikacija'!H169+'Programska klasifikacija'!H216</f>
        <v>5059.88</v>
      </c>
      <c r="K79" s="78" t="n">
        <f aca="false">IFERROR(J79/G79*100,0)</f>
        <v>0</v>
      </c>
      <c r="L79" s="78" t="n">
        <f aca="false">IFERROR(J79/I79*100,0)</f>
        <v>99.2133333333333</v>
      </c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</row>
    <row r="80" customFormat="false" ht="15.75" hidden="false" customHeight="true" outlineLevel="0" collapsed="false">
      <c r="A80" s="75"/>
      <c r="B80" s="71"/>
      <c r="C80" s="79"/>
      <c r="D80" s="71"/>
      <c r="E80" s="71" t="n">
        <v>3213</v>
      </c>
      <c r="F80" s="80" t="s">
        <v>139</v>
      </c>
      <c r="G80" s="76" t="n">
        <f aca="false">'PR-RAS'!D167</f>
        <v>6500.4</v>
      </c>
      <c r="H80" s="77" t="n">
        <f aca="false">'Programska klasifikacija'!F29+'Programska klasifikacija'!F76+'Programska klasifikacija'!F123+'Programska klasifikacija'!F170+'Programska klasifikacija'!F217</f>
        <v>1500</v>
      </c>
      <c r="I80" s="77" t="n">
        <f aca="false">'Programska klasifikacija'!G29+'Programska klasifikacija'!G76+'Programska klasifikacija'!G123+'Programska klasifikacija'!G170+'Programska klasifikacija'!G217</f>
        <v>1500</v>
      </c>
      <c r="J80" s="77" t="n">
        <f aca="false">'Programska klasifikacija'!H29+'Programska klasifikacija'!H76+'Programska klasifikacija'!H123+'Programska klasifikacija'!H170+'Programska klasifikacija'!H217</f>
        <v>1500</v>
      </c>
      <c r="K80" s="78" t="n">
        <f aca="false">IFERROR(J80/G80*100,0)</f>
        <v>23.0755030459664</v>
      </c>
      <c r="L80" s="78" t="n">
        <f aca="false">IFERROR(J80/I80*100,0)</f>
        <v>100</v>
      </c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</row>
    <row r="81" customFormat="false" ht="15.75" hidden="false" customHeight="true" outlineLevel="0" collapsed="false">
      <c r="A81" s="75"/>
      <c r="B81" s="71"/>
      <c r="C81" s="79"/>
      <c r="D81" s="71"/>
      <c r="E81" s="71" t="n">
        <v>3214</v>
      </c>
      <c r="F81" s="80" t="s">
        <v>140</v>
      </c>
      <c r="G81" s="76" t="n">
        <f aca="false">'PR-RAS'!D168</f>
        <v>1732.26</v>
      </c>
      <c r="H81" s="77" t="n">
        <f aca="false">'Programska klasifikacija'!F30+'Programska klasifikacija'!F77+'Programska klasifikacija'!F124+'Programska klasifikacija'!F171+'Programska klasifikacija'!F218</f>
        <v>1000</v>
      </c>
      <c r="I81" s="77" t="n">
        <f aca="false">'Programska klasifikacija'!G30+'Programska klasifikacija'!G77+'Programska klasifikacija'!G124+'Programska klasifikacija'!G171+'Programska klasifikacija'!G218</f>
        <v>1000</v>
      </c>
      <c r="J81" s="77" t="n">
        <f aca="false">'Programska klasifikacija'!H30+'Programska klasifikacija'!H77+'Programska klasifikacija'!H124+'Programska klasifikacija'!H171+'Programska klasifikacija'!H218</f>
        <v>0</v>
      </c>
      <c r="K81" s="78" t="n">
        <f aca="false">IFERROR(J81/G81*100,0)</f>
        <v>0</v>
      </c>
      <c r="L81" s="78" t="n">
        <f aca="false">IFERROR(J81/I81*100,0)</f>
        <v>0</v>
      </c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</row>
    <row r="82" customFormat="false" ht="15.75" hidden="false" customHeight="true" outlineLevel="0" collapsed="false">
      <c r="B82" s="68"/>
      <c r="C82" s="72"/>
      <c r="D82" s="68" t="n">
        <v>322</v>
      </c>
      <c r="E82" s="68"/>
      <c r="F82" s="65" t="s">
        <v>141</v>
      </c>
      <c r="G82" s="66" t="n">
        <f aca="false">G83+G84+G85+G86+G87+G88</f>
        <v>54373.22</v>
      </c>
      <c r="H82" s="66" t="n">
        <f aca="false">H83+H84+H85+H86+H87+H88</f>
        <v>37800</v>
      </c>
      <c r="I82" s="66" t="n">
        <f aca="false">I83+I84+I85+I86+I87+I88</f>
        <v>35339.89</v>
      </c>
      <c r="J82" s="66" t="n">
        <f aca="false">J83+J84+J85+J86+J87+J88</f>
        <v>30751.28</v>
      </c>
      <c r="K82" s="67" t="n">
        <f aca="false">IFERROR(J82/G82*100,0)</f>
        <v>56.5559295550273</v>
      </c>
      <c r="L82" s="67" t="n">
        <f aca="false">IFERROR(J82/I82*100,0)</f>
        <v>87.0157773552776</v>
      </c>
    </row>
    <row r="83" customFormat="false" ht="15.75" hidden="false" customHeight="true" outlineLevel="0" collapsed="false">
      <c r="A83" s="75"/>
      <c r="B83" s="71"/>
      <c r="C83" s="79"/>
      <c r="D83" s="71"/>
      <c r="E83" s="71" t="n">
        <v>3221</v>
      </c>
      <c r="F83" s="80" t="s">
        <v>142</v>
      </c>
      <c r="G83" s="76" t="n">
        <f aca="false">'PR-RAS'!D170</f>
        <v>28143.24</v>
      </c>
      <c r="H83" s="77" t="n">
        <f aca="false">'Programska klasifikacija'!F32+'Programska klasifikacija'!F79+'Programska klasifikacija'!F126+'Programska klasifikacija'!F173+'Programska klasifikacija'!F220</f>
        <v>1800</v>
      </c>
      <c r="I83" s="77" t="n">
        <f aca="false">'Programska klasifikacija'!G32+'Programska klasifikacija'!G79+'Programska klasifikacija'!G126+'Programska klasifikacija'!G173+'Programska klasifikacija'!G220</f>
        <v>800</v>
      </c>
      <c r="J83" s="77" t="n">
        <f aca="false">'Programska klasifikacija'!H32+'Programska klasifikacija'!H79+'Programska klasifikacija'!H126+'Programska klasifikacija'!H173+'Programska klasifikacija'!H220</f>
        <v>800</v>
      </c>
      <c r="K83" s="78" t="n">
        <f aca="false">IFERROR(J83/G83*100,0)</f>
        <v>2.84260092299252</v>
      </c>
      <c r="L83" s="78" t="n">
        <f aca="false">IFERROR(J83/I83*100,0)</f>
        <v>100</v>
      </c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</row>
    <row r="84" customFormat="false" ht="15.75" hidden="false" customHeight="true" outlineLevel="0" collapsed="false">
      <c r="A84" s="75"/>
      <c r="B84" s="71"/>
      <c r="C84" s="79"/>
      <c r="D84" s="71"/>
      <c r="E84" s="71" t="n">
        <v>3222</v>
      </c>
      <c r="F84" s="80" t="s">
        <v>143</v>
      </c>
      <c r="G84" s="76" t="n">
        <f aca="false">'PR-RAS'!D171</f>
        <v>2335.1</v>
      </c>
      <c r="H84" s="77" t="n">
        <f aca="false">'Programska klasifikacija'!F33+'Programska klasifikacija'!F80+'Programska klasifikacija'!F127+'Programska klasifikacija'!F174+'Programska klasifikacija'!F221</f>
        <v>21000</v>
      </c>
      <c r="I84" s="77" t="n">
        <f aca="false">'Programska klasifikacija'!G33+'Programska klasifikacija'!G80+'Programska klasifikacija'!G127+'Programska klasifikacija'!G174+'Programska klasifikacija'!G221</f>
        <v>21000</v>
      </c>
      <c r="J84" s="77" t="n">
        <f aca="false">'Programska klasifikacija'!H33+'Programska klasifikacija'!H80+'Programska klasifikacija'!H127+'Programska klasifikacija'!H174+'Programska klasifikacija'!H221</f>
        <v>19465.31</v>
      </c>
      <c r="K84" s="78" t="n">
        <f aca="false">IFERROR(J84/G84*100,0)</f>
        <v>833.59641985354</v>
      </c>
      <c r="L84" s="78" t="n">
        <f aca="false">IFERROR(J84/I84*100,0)</f>
        <v>92.6919523809524</v>
      </c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</row>
    <row r="85" customFormat="false" ht="15.75" hidden="false" customHeight="true" outlineLevel="0" collapsed="false">
      <c r="A85" s="75"/>
      <c r="B85" s="71"/>
      <c r="C85" s="79"/>
      <c r="D85" s="71"/>
      <c r="E85" s="71" t="n">
        <v>3223</v>
      </c>
      <c r="F85" s="80" t="s">
        <v>144</v>
      </c>
      <c r="G85" s="76" t="n">
        <f aca="false">'PR-RAS'!D172</f>
        <v>17591.1</v>
      </c>
      <c r="H85" s="77" t="n">
        <f aca="false">'Programska klasifikacija'!F34+'Programska klasifikacija'!F81+'Programska klasifikacija'!F128+'Programska klasifikacija'!F175+'Programska klasifikacija'!F222</f>
        <v>6000</v>
      </c>
      <c r="I85" s="77" t="n">
        <f aca="false">'Programska klasifikacija'!G34+'Programska klasifikacija'!G81+'Programska klasifikacija'!G128+'Programska klasifikacija'!G175+'Programska klasifikacija'!G222</f>
        <v>7000</v>
      </c>
      <c r="J85" s="77" t="n">
        <f aca="false">'Programska klasifikacija'!H34+'Programska klasifikacija'!H81+'Programska klasifikacija'!H128+'Programska klasifikacija'!H175+'Programska klasifikacija'!H222</f>
        <v>6225.34</v>
      </c>
      <c r="K85" s="78" t="n">
        <f aca="false">IFERROR(J85/G85*100,0)</f>
        <v>35.3891456475149</v>
      </c>
      <c r="L85" s="78" t="n">
        <f aca="false">IFERROR(J85/I85*100,0)</f>
        <v>88.9334285714286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</row>
    <row r="86" customFormat="false" ht="15.75" hidden="false" customHeight="true" outlineLevel="0" collapsed="false">
      <c r="A86" s="75"/>
      <c r="B86" s="71"/>
      <c r="C86" s="79"/>
      <c r="D86" s="71"/>
      <c r="E86" s="71" t="n">
        <v>3224</v>
      </c>
      <c r="F86" s="80" t="s">
        <v>145</v>
      </c>
      <c r="G86" s="76" t="n">
        <f aca="false">'PR-RAS'!D173</f>
        <v>5615.78</v>
      </c>
      <c r="H86" s="77" t="n">
        <f aca="false">'Programska klasifikacija'!F35+'Programska klasifikacija'!F82+'Programska klasifikacija'!F129+'Programska klasifikacija'!F176+'Programska klasifikacija'!F223</f>
        <v>6000</v>
      </c>
      <c r="I86" s="77" t="n">
        <f aca="false">'Programska klasifikacija'!G35+'Programska klasifikacija'!G82+'Programska klasifikacija'!G129+'Programska klasifikacija'!G176+'Programska klasifikacija'!G223</f>
        <v>4000</v>
      </c>
      <c r="J86" s="77" t="n">
        <f aca="false">'Programska klasifikacija'!H35+'Programska klasifikacija'!H82+'Programska klasifikacija'!H129+'Programska klasifikacija'!H176+'Programska klasifikacija'!H223</f>
        <v>2224.27</v>
      </c>
      <c r="K86" s="78" t="n">
        <f aca="false">IFERROR(J86/G86*100,0)</f>
        <v>39.6074988692577</v>
      </c>
      <c r="L86" s="78" t="n">
        <f aca="false">IFERROR(J86/I86*100,0)</f>
        <v>55.60675</v>
      </c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</row>
    <row r="87" customFormat="false" ht="15.75" hidden="false" customHeight="true" outlineLevel="0" collapsed="false">
      <c r="A87" s="75"/>
      <c r="B87" s="71"/>
      <c r="C87" s="79"/>
      <c r="D87" s="71"/>
      <c r="E87" s="71" t="n">
        <v>3225</v>
      </c>
      <c r="F87" s="80" t="s">
        <v>146</v>
      </c>
      <c r="G87" s="76" t="n">
        <f aca="false">'PR-RAS'!D174</f>
        <v>688</v>
      </c>
      <c r="H87" s="77" t="n">
        <f aca="false">'Programska klasifikacija'!F36+'Programska klasifikacija'!F83+'Programska klasifikacija'!F130+'Programska klasifikacija'!F177+'Programska klasifikacija'!F224</f>
        <v>2000</v>
      </c>
      <c r="I87" s="77" t="n">
        <f aca="false">'Programska klasifikacija'!G36+'Programska klasifikacija'!G83+'Programska klasifikacija'!G130+'Programska klasifikacija'!G177+'Programska klasifikacija'!G224</f>
        <v>1899.89</v>
      </c>
      <c r="J87" s="77" t="n">
        <f aca="false">'Programska klasifikacija'!H36+'Programska klasifikacija'!H83+'Programska klasifikacija'!H130+'Programska klasifikacija'!H177+'Programska klasifikacija'!H224</f>
        <v>1396.36</v>
      </c>
      <c r="K87" s="78" t="n">
        <f aca="false">IFERROR(J87/G87*100,0)</f>
        <v>202.959302325581</v>
      </c>
      <c r="L87" s="78" t="n">
        <f aca="false">IFERROR(J87/I87*100,0)</f>
        <v>73.4968866618594</v>
      </c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</row>
    <row r="88" customFormat="false" ht="15.75" hidden="false" customHeight="true" outlineLevel="0" collapsed="false">
      <c r="A88" s="75"/>
      <c r="B88" s="71"/>
      <c r="C88" s="79"/>
      <c r="D88" s="71"/>
      <c r="E88" s="71" t="n">
        <v>3227</v>
      </c>
      <c r="F88" s="80" t="s">
        <v>147</v>
      </c>
      <c r="G88" s="76" t="n">
        <f aca="false">'PR-RAS'!D176</f>
        <v>0</v>
      </c>
      <c r="H88" s="77" t="n">
        <f aca="false">'Programska klasifikacija'!F37+'Programska klasifikacija'!F84+'Programska klasifikacija'!F131+'Programska klasifikacija'!F178+'Programska klasifikacija'!F225</f>
        <v>1000</v>
      </c>
      <c r="I88" s="77" t="n">
        <f aca="false">'Programska klasifikacija'!G37+'Programska klasifikacija'!G84+'Programska klasifikacija'!G131+'Programska klasifikacija'!G178+'Programska klasifikacija'!G225</f>
        <v>640</v>
      </c>
      <c r="J88" s="77" t="n">
        <f aca="false">'Programska klasifikacija'!H37+'Programska klasifikacija'!H84+'Programska klasifikacija'!H131+'Programska klasifikacija'!H178+'Programska klasifikacija'!H225</f>
        <v>640</v>
      </c>
      <c r="K88" s="78" t="n">
        <f aca="false">IFERROR(J88/G88*100,0)</f>
        <v>0</v>
      </c>
      <c r="L88" s="78" t="n">
        <f aca="false">IFERROR(J88/I88*100,0)</f>
        <v>100</v>
      </c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</row>
    <row r="89" customFormat="false" ht="15.75" hidden="false" customHeight="true" outlineLevel="0" collapsed="false">
      <c r="B89" s="68"/>
      <c r="C89" s="72"/>
      <c r="D89" s="68" t="n">
        <v>323</v>
      </c>
      <c r="E89" s="68"/>
      <c r="F89" s="65" t="s">
        <v>148</v>
      </c>
      <c r="G89" s="66" t="n">
        <f aca="false">G90+G91+G92+G93+G94+G95+G96+G97+G98</f>
        <v>41380.56</v>
      </c>
      <c r="H89" s="66" t="n">
        <f aca="false">H90+H91+H92+H93+H94+H95+H96+H97+H98</f>
        <v>27397</v>
      </c>
      <c r="I89" s="66" t="n">
        <f aca="false">I90+I91+I92+I93+I94+I95+I96+I97+I98</f>
        <v>22899</v>
      </c>
      <c r="J89" s="66" t="n">
        <f aca="false">J90+J91+J92+J93+J94+J95+J96+J97+J98</f>
        <v>23623.38</v>
      </c>
      <c r="K89" s="67" t="n">
        <f aca="false">IFERROR(J89/G89*100,0)</f>
        <v>57.0881109390496</v>
      </c>
      <c r="L89" s="67" t="n">
        <f aca="false">IFERROR(J89/I89*100,0)</f>
        <v>103.163369579458</v>
      </c>
    </row>
    <row r="90" customFormat="false" ht="15.75" hidden="false" customHeight="true" outlineLevel="0" collapsed="false">
      <c r="A90" s="75"/>
      <c r="B90" s="71"/>
      <c r="C90" s="79"/>
      <c r="D90" s="71"/>
      <c r="E90" s="71" t="n">
        <v>3231</v>
      </c>
      <c r="F90" s="80" t="s">
        <v>149</v>
      </c>
      <c r="G90" s="76" t="n">
        <f aca="false">'PR-RAS'!D178</f>
        <v>20750.43</v>
      </c>
      <c r="H90" s="77" t="n">
        <f aca="false">'Programska klasifikacija'!F39+'Programska klasifikacija'!F86+'Programska klasifikacija'!F133+'Programska klasifikacija'!F180+'Programska klasifikacija'!F227</f>
        <v>1650</v>
      </c>
      <c r="I90" s="77" t="n">
        <f aca="false">'Programska klasifikacija'!G39+'Programska klasifikacija'!G86+'Programska klasifikacija'!G133+'Programska klasifikacija'!G180+'Programska klasifikacija'!G227</f>
        <v>1650</v>
      </c>
      <c r="J90" s="77" t="n">
        <f aca="false">'Programska klasifikacija'!H39+'Programska klasifikacija'!H86+'Programska klasifikacija'!H133+'Programska klasifikacija'!H180+'Programska klasifikacija'!H227</f>
        <v>1663.33</v>
      </c>
      <c r="K90" s="78" t="n">
        <f aca="false">IFERROR(J90/G90*100,0)</f>
        <v>8.01588208051592</v>
      </c>
      <c r="L90" s="78" t="n">
        <f aca="false">IFERROR(J90/I90*100,0)</f>
        <v>100.807878787879</v>
      </c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</row>
    <row r="91" customFormat="false" ht="15.75" hidden="false" customHeight="true" outlineLevel="0" collapsed="false">
      <c r="A91" s="75"/>
      <c r="B91" s="71"/>
      <c r="C91" s="79"/>
      <c r="D91" s="71"/>
      <c r="E91" s="71" t="n">
        <v>3232</v>
      </c>
      <c r="F91" s="80" t="s">
        <v>150</v>
      </c>
      <c r="G91" s="76" t="n">
        <f aca="false">'PR-RAS'!D179</f>
        <v>1550.3</v>
      </c>
      <c r="H91" s="77" t="n">
        <f aca="false">'Programska klasifikacija'!F40+'Programska klasifikacija'!F87+'Programska klasifikacija'!F134+'Programska klasifikacija'!F181+'Programska klasifikacija'!F228</f>
        <v>2697</v>
      </c>
      <c r="I91" s="77" t="n">
        <f aca="false">'Programska klasifikacija'!G40+'Programska klasifikacija'!G87+'Programska klasifikacija'!G134+'Programska klasifikacija'!G181+'Programska klasifikacija'!G228</f>
        <v>700</v>
      </c>
      <c r="J91" s="77" t="n">
        <f aca="false">'Programska klasifikacija'!H40+'Programska klasifikacija'!H87+'Programska klasifikacija'!H134+'Programska klasifikacija'!H181+'Programska klasifikacija'!H228</f>
        <v>700</v>
      </c>
      <c r="K91" s="78" t="n">
        <f aca="false">IFERROR(J91/G91*100,0)</f>
        <v>45.1525511191382</v>
      </c>
      <c r="L91" s="78" t="n">
        <f aca="false">IFERROR(J91/I91*100,0)</f>
        <v>100</v>
      </c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</row>
    <row r="92" customFormat="false" ht="15.75" hidden="false" customHeight="true" outlineLevel="0" collapsed="false">
      <c r="A92" s="75"/>
      <c r="B92" s="71"/>
      <c r="C92" s="79"/>
      <c r="D92" s="71"/>
      <c r="E92" s="71" t="n">
        <v>3233</v>
      </c>
      <c r="F92" s="80" t="s">
        <v>151</v>
      </c>
      <c r="G92" s="76" t="n">
        <f aca="false">'PR-RAS'!D180</f>
        <v>4535.65</v>
      </c>
      <c r="H92" s="77" t="n">
        <f aca="false">'Programska klasifikacija'!F41+'Programska klasifikacija'!F88+'Programska klasifikacija'!F135+'Programska klasifikacija'!F182+'Programska klasifikacija'!F229</f>
        <v>950</v>
      </c>
      <c r="I92" s="77" t="n">
        <f aca="false">'Programska klasifikacija'!G41+'Programska klasifikacija'!G88+'Programska klasifikacija'!G135+'Programska klasifikacija'!G182+'Programska klasifikacija'!G229</f>
        <v>1489</v>
      </c>
      <c r="J92" s="77" t="n">
        <f aca="false">'Programska klasifikacija'!H41+'Programska klasifikacija'!H88+'Programska klasifikacija'!H135+'Programska klasifikacija'!H182+'Programska klasifikacija'!H229</f>
        <v>1937.75</v>
      </c>
      <c r="K92" s="78" t="n">
        <f aca="false">IFERROR(J92/G92*100,0)</f>
        <v>42.7226527620077</v>
      </c>
      <c r="L92" s="78" t="n">
        <f aca="false">IFERROR(J92/I92*100,0)</f>
        <v>130.137676292814</v>
      </c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</row>
    <row r="93" customFormat="false" ht="15.75" hidden="false" customHeight="true" outlineLevel="0" collapsed="false">
      <c r="A93" s="75"/>
      <c r="B93" s="71"/>
      <c r="C93" s="79"/>
      <c r="D93" s="71"/>
      <c r="E93" s="71" t="n">
        <v>3234</v>
      </c>
      <c r="F93" s="80" t="s">
        <v>152</v>
      </c>
      <c r="G93" s="76" t="n">
        <f aca="false">'PR-RAS'!D181</f>
        <v>745</v>
      </c>
      <c r="H93" s="77" t="n">
        <f aca="false">'Programska klasifikacija'!F42+'Programska klasifikacija'!F89+'Programska klasifikacija'!F136+'Programska klasifikacija'!F183+'Programska klasifikacija'!F230</f>
        <v>2000</v>
      </c>
      <c r="I93" s="77" t="n">
        <f aca="false">'Programska klasifikacija'!G42+'Programska klasifikacija'!G89+'Programska klasifikacija'!G136+'Programska klasifikacija'!G183+'Programska klasifikacija'!G230</f>
        <v>1800</v>
      </c>
      <c r="J93" s="77" t="n">
        <f aca="false">'Programska klasifikacija'!H42+'Programska klasifikacija'!H89+'Programska klasifikacija'!H136+'Programska klasifikacija'!H183+'Programska klasifikacija'!H230</f>
        <v>1803.81</v>
      </c>
      <c r="K93" s="78" t="n">
        <f aca="false">IFERROR(J93/G93*100,0)</f>
        <v>242.122147651007</v>
      </c>
      <c r="L93" s="78" t="n">
        <f aca="false">IFERROR(J93/I93*100,0)</f>
        <v>100.211666666667</v>
      </c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</row>
    <row r="94" customFormat="false" ht="15.75" hidden="false" customHeight="true" outlineLevel="0" collapsed="false">
      <c r="A94" s="75"/>
      <c r="B94" s="71"/>
      <c r="C94" s="79"/>
      <c r="D94" s="71"/>
      <c r="E94" s="71" t="n">
        <v>3235</v>
      </c>
      <c r="F94" s="80" t="s">
        <v>153</v>
      </c>
      <c r="G94" s="76" t="n">
        <f aca="false">'PR-RAS'!D182</f>
        <v>1929.04</v>
      </c>
      <c r="H94" s="77" t="n">
        <f aca="false">'Programska klasifikacija'!F43+'Programska klasifikacija'!F90+'Programska klasifikacija'!F137+'Programska klasifikacija'!F184+'Programska klasifikacija'!F231</f>
        <v>0</v>
      </c>
      <c r="I94" s="77" t="n">
        <f aca="false">'Programska klasifikacija'!G43+'Programska klasifikacija'!G90+'Programska klasifikacija'!G137+'Programska klasifikacija'!G184+'Programska klasifikacija'!G231</f>
        <v>0</v>
      </c>
      <c r="J94" s="77" t="n">
        <f aca="false">'Programska klasifikacija'!H43+'Programska klasifikacija'!H90+'Programska klasifikacija'!H137+'Programska klasifikacija'!H184+'Programska klasifikacija'!H231</f>
        <v>0</v>
      </c>
      <c r="K94" s="78" t="n">
        <f aca="false">IFERROR(J94/G94*100,0)</f>
        <v>0</v>
      </c>
      <c r="L94" s="78" t="n">
        <f aca="false">IFERROR(J94/I94*100,0)</f>
        <v>0</v>
      </c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</row>
    <row r="95" customFormat="false" ht="15.75" hidden="false" customHeight="true" outlineLevel="0" collapsed="false">
      <c r="A95" s="75"/>
      <c r="B95" s="71"/>
      <c r="C95" s="79"/>
      <c r="D95" s="71"/>
      <c r="E95" s="71" t="n">
        <v>3236</v>
      </c>
      <c r="F95" s="80" t="s">
        <v>154</v>
      </c>
      <c r="G95" s="76" t="n">
        <f aca="false">'PR-RAS'!D183</f>
        <v>0</v>
      </c>
      <c r="H95" s="77" t="n">
        <f aca="false">'Programska klasifikacija'!F44+'Programska klasifikacija'!F91+'Programska klasifikacija'!F138+'Programska klasifikacija'!F185+'Programska klasifikacija'!F232</f>
        <v>600</v>
      </c>
      <c r="I95" s="77" t="n">
        <f aca="false">'Programska klasifikacija'!G44+'Programska klasifikacija'!G91+'Programska klasifikacija'!G138+'Programska klasifikacija'!G185+'Programska klasifikacija'!G232</f>
        <v>900</v>
      </c>
      <c r="J95" s="77" t="n">
        <f aca="false">'Programska klasifikacija'!H44+'Programska klasifikacija'!H91+'Programska klasifikacija'!H138+'Programska klasifikacija'!H185+'Programska klasifikacija'!H232</f>
        <v>567.49</v>
      </c>
      <c r="K95" s="78" t="n">
        <f aca="false">IFERROR(J95/G95*100,0)</f>
        <v>0</v>
      </c>
      <c r="L95" s="78" t="n">
        <f aca="false">IFERROR(J95/I95*100,0)</f>
        <v>63.0544444444445</v>
      </c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</row>
    <row r="96" customFormat="false" ht="15.75" hidden="false" customHeight="true" outlineLevel="0" collapsed="false">
      <c r="A96" s="75"/>
      <c r="B96" s="71"/>
      <c r="C96" s="79"/>
      <c r="D96" s="71"/>
      <c r="E96" s="71" t="n">
        <v>3237</v>
      </c>
      <c r="F96" s="80" t="s">
        <v>155</v>
      </c>
      <c r="G96" s="76" t="n">
        <f aca="false">'PR-RAS'!D184</f>
        <v>680.56</v>
      </c>
      <c r="H96" s="77" t="n">
        <f aca="false">'Programska klasifikacija'!F45+'Programska klasifikacija'!F92+'Programska klasifikacija'!F139+'Programska klasifikacija'!F186+'Programska klasifikacija'!F233</f>
        <v>18000</v>
      </c>
      <c r="I96" s="77" t="n">
        <f aca="false">'Programska klasifikacija'!G45+'Programska klasifikacija'!G92+'Programska klasifikacija'!G139+'Programska klasifikacija'!G186+'Programska klasifikacija'!G233</f>
        <v>14660</v>
      </c>
      <c r="J96" s="77" t="n">
        <f aca="false">'Programska klasifikacija'!H45+'Programska klasifikacija'!H92+'Programska klasifikacija'!H139+'Programska klasifikacija'!H186+'Programska klasifikacija'!H233</f>
        <v>14740.12</v>
      </c>
      <c r="K96" s="78" t="n">
        <f aca="false">IFERROR(J96/G96*100,0)</f>
        <v>2165.88103914423</v>
      </c>
      <c r="L96" s="78" t="n">
        <f aca="false">IFERROR(J96/I96*100,0)</f>
        <v>100.546521145975</v>
      </c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</row>
    <row r="97" customFormat="false" ht="15.75" hidden="false" customHeight="true" outlineLevel="0" collapsed="false">
      <c r="A97" s="75"/>
      <c r="B97" s="71"/>
      <c r="C97" s="79"/>
      <c r="D97" s="71"/>
      <c r="E97" s="71" t="n">
        <v>3238</v>
      </c>
      <c r="F97" s="80" t="s">
        <v>156</v>
      </c>
      <c r="G97" s="76" t="n">
        <f aca="false">'PR-RAS'!D185</f>
        <v>11149.58</v>
      </c>
      <c r="H97" s="77" t="n">
        <f aca="false">'Programska klasifikacija'!F46+'Programska klasifikacija'!F93+'Programska klasifikacija'!F140+'Programska klasifikacija'!F187+'Programska klasifikacija'!F234</f>
        <v>1000</v>
      </c>
      <c r="I97" s="77" t="n">
        <f aca="false">'Programska klasifikacija'!G46+'Programska klasifikacija'!G93+'Programska klasifikacija'!G140+'Programska klasifikacija'!G187+'Programska klasifikacija'!G234</f>
        <v>700</v>
      </c>
      <c r="J97" s="77" t="n">
        <f aca="false">'Programska klasifikacija'!H46+'Programska klasifikacija'!H93+'Programska klasifikacija'!H140+'Programska klasifikacija'!H187+'Programska klasifikacija'!H234</f>
        <v>700</v>
      </c>
      <c r="K97" s="78" t="n">
        <f aca="false">IFERROR(J97/G97*100,0)</f>
        <v>6.27826339646875</v>
      </c>
      <c r="L97" s="78" t="n">
        <f aca="false">IFERROR(J97/I97*100,0)</f>
        <v>100</v>
      </c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</row>
    <row r="98" customFormat="false" ht="15.75" hidden="false" customHeight="true" outlineLevel="0" collapsed="false">
      <c r="A98" s="75"/>
      <c r="B98" s="71"/>
      <c r="C98" s="79"/>
      <c r="D98" s="71"/>
      <c r="E98" s="71" t="n">
        <v>3239</v>
      </c>
      <c r="F98" s="80" t="s">
        <v>157</v>
      </c>
      <c r="G98" s="76" t="n">
        <f aca="false">'PR-RAS'!D186</f>
        <v>40</v>
      </c>
      <c r="H98" s="77" t="n">
        <f aca="false">'Programska klasifikacija'!F47+'Programska klasifikacija'!F94+'Programska klasifikacija'!F141+'Programska klasifikacija'!F188+'Programska klasifikacija'!F235</f>
        <v>500</v>
      </c>
      <c r="I98" s="77" t="n">
        <f aca="false">'Programska klasifikacija'!G47+'Programska klasifikacija'!G94+'Programska klasifikacija'!G141+'Programska klasifikacija'!G188+'Programska klasifikacija'!G235</f>
        <v>1000</v>
      </c>
      <c r="J98" s="77" t="n">
        <f aca="false">'Programska klasifikacija'!H47+'Programska klasifikacija'!H94+'Programska klasifikacija'!H141+'Programska klasifikacija'!H188+'Programska klasifikacija'!H235</f>
        <v>1510.88</v>
      </c>
      <c r="K98" s="78" t="n">
        <f aca="false">IFERROR(J98/G98*100,0)</f>
        <v>3777.2</v>
      </c>
      <c r="L98" s="78" t="n">
        <f aca="false">IFERROR(J98/I98*100,0)</f>
        <v>151.088</v>
      </c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</row>
    <row r="99" customFormat="false" ht="15.75" hidden="false" customHeight="true" outlineLevel="0" collapsed="false">
      <c r="B99" s="68"/>
      <c r="C99" s="72"/>
      <c r="D99" s="68" t="n">
        <v>324</v>
      </c>
      <c r="E99" s="68"/>
      <c r="F99" s="65" t="s">
        <v>158</v>
      </c>
      <c r="G99" s="66" t="n">
        <f aca="false">G100</f>
        <v>120.3</v>
      </c>
      <c r="H99" s="66" t="n">
        <f aca="false">H100</f>
        <v>0</v>
      </c>
      <c r="I99" s="66" t="n">
        <f aca="false">I100</f>
        <v>0</v>
      </c>
      <c r="J99" s="66" t="n">
        <f aca="false">J100</f>
        <v>0</v>
      </c>
      <c r="K99" s="67" t="n">
        <f aca="false">IFERROR(J99/G99*100,0)</f>
        <v>0</v>
      </c>
      <c r="L99" s="67" t="n">
        <f aca="false">IFERROR(J99/I99*100,0)</f>
        <v>0</v>
      </c>
    </row>
    <row r="100" customFormat="false" ht="15.75" hidden="false" customHeight="true" outlineLevel="0" collapsed="false">
      <c r="A100" s="75"/>
      <c r="B100" s="71"/>
      <c r="C100" s="79"/>
      <c r="D100" s="71"/>
      <c r="E100" s="71" t="n">
        <v>3241</v>
      </c>
      <c r="F100" s="80" t="s">
        <v>158</v>
      </c>
      <c r="G100" s="76" t="n">
        <f aca="false">'PR-RAS'!D187</f>
        <v>120.3</v>
      </c>
      <c r="H100" s="77" t="n">
        <f aca="false">'Programska klasifikacija'!F49+'Programska klasifikacija'!F96+'Programska klasifikacija'!F143+'Programska klasifikacija'!F190+'Programska klasifikacija'!F237</f>
        <v>0</v>
      </c>
      <c r="I100" s="77" t="n">
        <f aca="false">'Programska klasifikacija'!G49+'Programska klasifikacija'!G96+'Programska klasifikacija'!G143+'Programska klasifikacija'!G190+'Programska klasifikacija'!G237</f>
        <v>0</v>
      </c>
      <c r="J100" s="77" t="n">
        <f aca="false">'Programska klasifikacija'!H49+'Programska klasifikacija'!H96+'Programska klasifikacija'!H143+'Programska klasifikacija'!H190+'Programska klasifikacija'!H237</f>
        <v>0</v>
      </c>
      <c r="K100" s="78" t="n">
        <f aca="false">IFERROR(J100/G100*100,0)</f>
        <v>0</v>
      </c>
      <c r="L100" s="78" t="n">
        <f aca="false">IFERROR(J100/I100*100,0)</f>
        <v>0</v>
      </c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</row>
    <row r="101" customFormat="false" ht="15.75" hidden="false" customHeight="true" outlineLevel="0" collapsed="false">
      <c r="B101" s="68"/>
      <c r="C101" s="72"/>
      <c r="D101" s="68" t="n">
        <v>329</v>
      </c>
      <c r="E101" s="68"/>
      <c r="F101" s="65" t="s">
        <v>159</v>
      </c>
      <c r="G101" s="66" t="n">
        <f aca="false">G102+G103+G104+G105+G106+G107+G108</f>
        <v>135.04</v>
      </c>
      <c r="H101" s="66" t="n">
        <f aca="false">H102+H103+H104+H105+H106+H107+H108</f>
        <v>2800</v>
      </c>
      <c r="I101" s="66" t="n">
        <f aca="false">I102+I103+I104+I105+I106+I107+I108</f>
        <v>3300</v>
      </c>
      <c r="J101" s="66" t="n">
        <f aca="false">J102+J103+J104+J105+J106+J107+J108</f>
        <v>3175.7</v>
      </c>
      <c r="K101" s="67" t="n">
        <f aca="false">IFERROR(J101/G101*100,0)</f>
        <v>2351.67357819905</v>
      </c>
      <c r="L101" s="67" t="n">
        <f aca="false">IFERROR(J101/I101*100,0)</f>
        <v>96.2333333333333</v>
      </c>
    </row>
    <row r="102" customFormat="false" ht="15.75" hidden="false" customHeight="true" outlineLevel="0" collapsed="false">
      <c r="A102" s="75"/>
      <c r="B102" s="71"/>
      <c r="C102" s="79"/>
      <c r="D102" s="71"/>
      <c r="E102" s="71" t="n">
        <v>3291</v>
      </c>
      <c r="F102" s="80" t="s">
        <v>160</v>
      </c>
      <c r="G102" s="76" t="n">
        <f aca="false">'PR-RAS'!D189</f>
        <v>0</v>
      </c>
      <c r="H102" s="77" t="n">
        <f aca="false">'Programska klasifikacija'!F51+'Programska klasifikacija'!F98+'Programska klasifikacija'!F145+'Programska klasifikacija'!F192+'Programska klasifikacija'!F239</f>
        <v>0</v>
      </c>
      <c r="I102" s="77" t="n">
        <f aca="false">'Programska klasifikacija'!G51+'Programska klasifikacija'!G98+'Programska klasifikacija'!G145+'Programska klasifikacija'!G192+'Programska klasifikacija'!G239</f>
        <v>0</v>
      </c>
      <c r="J102" s="77" t="n">
        <f aca="false">'Programska klasifikacija'!H51+'Programska klasifikacija'!H98+'Programska klasifikacija'!H145+'Programska klasifikacija'!H192+'Programska klasifikacija'!H239</f>
        <v>0</v>
      </c>
      <c r="K102" s="78" t="n">
        <f aca="false">IFERROR(J102/G102*100,0)</f>
        <v>0</v>
      </c>
      <c r="L102" s="78" t="n">
        <f aca="false">IFERROR(J102/I102*100,0)</f>
        <v>0</v>
      </c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</row>
    <row r="103" customFormat="false" ht="15.75" hidden="false" customHeight="true" outlineLevel="0" collapsed="false">
      <c r="A103" s="75"/>
      <c r="B103" s="71"/>
      <c r="C103" s="79"/>
      <c r="D103" s="71"/>
      <c r="E103" s="71" t="n">
        <v>3292</v>
      </c>
      <c r="F103" s="80" t="s">
        <v>161</v>
      </c>
      <c r="G103" s="76" t="n">
        <f aca="false">'PR-RAS'!D190</f>
        <v>0</v>
      </c>
      <c r="H103" s="77" t="n">
        <f aca="false">'Programska klasifikacija'!F52+'Programska klasifikacija'!F99+'Programska klasifikacija'!F146+'Programska klasifikacija'!F193+'Programska klasifikacija'!F240</f>
        <v>300</v>
      </c>
      <c r="I103" s="77" t="n">
        <f aca="false">'Programska klasifikacija'!G52+'Programska klasifikacija'!G99+'Programska klasifikacija'!G146+'Programska klasifikacija'!G193+'Programska klasifikacija'!G240</f>
        <v>1800</v>
      </c>
      <c r="J103" s="77" t="n">
        <f aca="false">'Programska klasifikacija'!H52+'Programska klasifikacija'!H99+'Programska klasifikacija'!H146+'Programska klasifikacija'!H193+'Programska klasifikacija'!H240</f>
        <v>1800</v>
      </c>
      <c r="K103" s="78" t="n">
        <f aca="false">IFERROR(J103/G103*100,0)</f>
        <v>0</v>
      </c>
      <c r="L103" s="78" t="n">
        <f aca="false">IFERROR(J103/I103*100,0)</f>
        <v>100</v>
      </c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</row>
    <row r="104" customFormat="false" ht="15.75" hidden="false" customHeight="true" outlineLevel="0" collapsed="false">
      <c r="A104" s="75"/>
      <c r="B104" s="71"/>
      <c r="C104" s="79"/>
      <c r="D104" s="71"/>
      <c r="E104" s="71" t="n">
        <v>3293</v>
      </c>
      <c r="F104" s="80" t="s">
        <v>162</v>
      </c>
      <c r="G104" s="76" t="n">
        <f aca="false">'PR-RAS'!D191</f>
        <v>0</v>
      </c>
      <c r="H104" s="77" t="n">
        <f aca="false">'Programska klasifikacija'!F53+'Programska klasifikacija'!F100+'Programska klasifikacija'!F147+'Programska klasifikacija'!F194+'Programska klasifikacija'!F241</f>
        <v>1500</v>
      </c>
      <c r="I104" s="77" t="n">
        <f aca="false">'Programska klasifikacija'!G53+'Programska klasifikacija'!G100+'Programska klasifikacija'!G147+'Programska klasifikacija'!G194+'Programska klasifikacija'!G241</f>
        <v>500</v>
      </c>
      <c r="J104" s="77" t="n">
        <f aca="false">'Programska klasifikacija'!H53+'Programska klasifikacija'!H100+'Programska klasifikacija'!H147+'Programska klasifikacija'!H194+'Programska klasifikacija'!H241</f>
        <v>375.7</v>
      </c>
      <c r="K104" s="78" t="n">
        <f aca="false">IFERROR(J104/G104*100,0)</f>
        <v>0</v>
      </c>
      <c r="L104" s="78" t="n">
        <f aca="false">IFERROR(J104/I104*100,0)</f>
        <v>75.14</v>
      </c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</row>
    <row r="105" customFormat="false" ht="15.75" hidden="false" customHeight="true" outlineLevel="0" collapsed="false">
      <c r="A105" s="75"/>
      <c r="B105" s="71"/>
      <c r="C105" s="79"/>
      <c r="D105" s="71"/>
      <c r="E105" s="71" t="n">
        <v>3294</v>
      </c>
      <c r="F105" s="80" t="s">
        <v>163</v>
      </c>
      <c r="G105" s="76" t="n">
        <f aca="false">'PR-RAS'!D192</f>
        <v>0</v>
      </c>
      <c r="H105" s="77" t="n">
        <f aca="false">'Programska klasifikacija'!F54+'Programska klasifikacija'!F101+'Programska klasifikacija'!F148+'Programska klasifikacija'!F195+'Programska klasifikacija'!F242</f>
        <v>0</v>
      </c>
      <c r="I105" s="77" t="n">
        <f aca="false">'Programska klasifikacija'!G54+'Programska klasifikacija'!G101+'Programska klasifikacija'!G148+'Programska klasifikacija'!G195+'Programska klasifikacija'!G242</f>
        <v>0</v>
      </c>
      <c r="J105" s="77" t="n">
        <f aca="false">'Programska klasifikacija'!H54+'Programska klasifikacija'!H101+'Programska klasifikacija'!H148+'Programska klasifikacija'!H195+'Programska klasifikacija'!H242</f>
        <v>0</v>
      </c>
      <c r="K105" s="78" t="n">
        <f aca="false">IFERROR(J105/G105*100,0)</f>
        <v>0</v>
      </c>
      <c r="L105" s="78" t="n">
        <f aca="false">IFERROR(J105/I105*100,0)</f>
        <v>0</v>
      </c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</row>
    <row r="106" customFormat="false" ht="15.75" hidden="false" customHeight="true" outlineLevel="0" collapsed="false">
      <c r="A106" s="75"/>
      <c r="B106" s="71"/>
      <c r="C106" s="79"/>
      <c r="D106" s="71"/>
      <c r="E106" s="71" t="n">
        <v>3295</v>
      </c>
      <c r="F106" s="80" t="s">
        <v>164</v>
      </c>
      <c r="G106" s="76" t="n">
        <f aca="false">'PR-RAS'!D193</f>
        <v>0</v>
      </c>
      <c r="H106" s="77" t="n">
        <f aca="false">'Programska klasifikacija'!F55+'Programska klasifikacija'!F102+'Programska klasifikacija'!F149+'Programska klasifikacija'!F196+'Programska klasifikacija'!F243</f>
        <v>0</v>
      </c>
      <c r="I106" s="77" t="n">
        <f aca="false">'Programska klasifikacija'!G55+'Programska klasifikacija'!G102+'Programska klasifikacija'!G149+'Programska klasifikacija'!G196+'Programska klasifikacija'!G243</f>
        <v>0</v>
      </c>
      <c r="J106" s="77" t="n">
        <f aca="false">'Programska klasifikacija'!H55+'Programska klasifikacija'!H102+'Programska klasifikacija'!H149+'Programska klasifikacija'!H196+'Programska klasifikacija'!H243</f>
        <v>0</v>
      </c>
      <c r="K106" s="78" t="n">
        <f aca="false">IFERROR(J106/G106*100,0)</f>
        <v>0</v>
      </c>
      <c r="L106" s="78" t="n">
        <f aca="false">IFERROR(J106/I106*100,0)</f>
        <v>0</v>
      </c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</row>
    <row r="107" customFormat="false" ht="15.75" hidden="false" customHeight="true" outlineLevel="0" collapsed="false">
      <c r="A107" s="75"/>
      <c r="B107" s="71"/>
      <c r="C107" s="79"/>
      <c r="D107" s="71"/>
      <c r="E107" s="71" t="n">
        <v>3296</v>
      </c>
      <c r="F107" s="71" t="s">
        <v>165</v>
      </c>
      <c r="G107" s="76" t="n">
        <f aca="false">'PR-RAS'!D194</f>
        <v>135.04</v>
      </c>
      <c r="H107" s="77" t="n">
        <f aca="false">'Programska klasifikacija'!F56+'Programska klasifikacija'!F103+'Programska klasifikacija'!F150+'Programska klasifikacija'!F197+'Programska klasifikacija'!F244</f>
        <v>0</v>
      </c>
      <c r="I107" s="77" t="n">
        <f aca="false">'Programska klasifikacija'!G56+'Programska klasifikacija'!G103+'Programska klasifikacija'!G150+'Programska klasifikacija'!G197+'Programska klasifikacija'!G244</f>
        <v>0</v>
      </c>
      <c r="J107" s="77" t="n">
        <f aca="false">'Programska klasifikacija'!H56+'Programska klasifikacija'!H103+'Programska klasifikacija'!H150+'Programska klasifikacija'!H197+'Programska klasifikacija'!H244</f>
        <v>0</v>
      </c>
      <c r="K107" s="78" t="n">
        <f aca="false">IFERROR(J107/G107*100,0)</f>
        <v>0</v>
      </c>
      <c r="L107" s="78" t="n">
        <f aca="false">IFERROR(J107/I107*100,0)</f>
        <v>0</v>
      </c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</row>
    <row r="108" customFormat="false" ht="15.75" hidden="false" customHeight="true" outlineLevel="0" collapsed="false">
      <c r="A108" s="75"/>
      <c r="B108" s="71"/>
      <c r="C108" s="79"/>
      <c r="D108" s="71"/>
      <c r="E108" s="71" t="n">
        <v>3299</v>
      </c>
      <c r="F108" s="71" t="s">
        <v>159</v>
      </c>
      <c r="G108" s="76" t="n">
        <f aca="false">'PR-RAS'!D195</f>
        <v>0</v>
      </c>
      <c r="H108" s="77" t="n">
        <f aca="false">'Programska klasifikacija'!F57+'Programska klasifikacija'!F104+'Programska klasifikacija'!F151+'Programska klasifikacija'!F198+'Programska klasifikacija'!F245</f>
        <v>1000</v>
      </c>
      <c r="I108" s="77" t="n">
        <f aca="false">'Programska klasifikacija'!G57+'Programska klasifikacija'!G104+'Programska klasifikacija'!G151+'Programska klasifikacija'!G198+'Programska klasifikacija'!G245</f>
        <v>1000</v>
      </c>
      <c r="J108" s="77" t="n">
        <f aca="false">'Programska klasifikacija'!H57+'Programska klasifikacija'!H104+'Programska klasifikacija'!H151+'Programska klasifikacija'!H198+'Programska klasifikacija'!H245</f>
        <v>1000</v>
      </c>
      <c r="K108" s="78" t="n">
        <f aca="false">IFERROR(J108/G108*100,0)</f>
        <v>0</v>
      </c>
      <c r="L108" s="78" t="n">
        <f aca="false">IFERROR(J108/I108*100,0)</f>
        <v>100</v>
      </c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</row>
    <row r="109" customFormat="false" ht="15.75" hidden="false" customHeight="true" outlineLevel="0" collapsed="false">
      <c r="B109" s="68"/>
      <c r="C109" s="68" t="n">
        <v>34</v>
      </c>
      <c r="D109" s="71"/>
      <c r="E109" s="71"/>
      <c r="F109" s="71" t="s">
        <v>166</v>
      </c>
      <c r="G109" s="66" t="n">
        <f aca="false">G110+G112</f>
        <v>0</v>
      </c>
      <c r="H109" s="66" t="n">
        <f aca="false">H110+H112</f>
        <v>500</v>
      </c>
      <c r="I109" s="66" t="n">
        <f aca="false">I110+I112</f>
        <v>500</v>
      </c>
      <c r="J109" s="66" t="n">
        <f aca="false">J110+J112</f>
        <v>557.63</v>
      </c>
      <c r="K109" s="67" t="n">
        <f aca="false">IFERROR(J109/G109*100,0)</f>
        <v>0</v>
      </c>
      <c r="L109" s="67" t="n">
        <f aca="false">IFERROR(J109/I109*100,0)</f>
        <v>111.526</v>
      </c>
    </row>
    <row r="110" customFormat="false" ht="15.75" hidden="false" customHeight="true" outlineLevel="0" collapsed="false">
      <c r="B110" s="68"/>
      <c r="C110" s="68"/>
      <c r="D110" s="71" t="n">
        <v>342</v>
      </c>
      <c r="E110" s="71"/>
      <c r="F110" s="71" t="s">
        <v>167</v>
      </c>
      <c r="G110" s="66" t="n">
        <f aca="false">G111</f>
        <v>0</v>
      </c>
      <c r="H110" s="66" t="n">
        <f aca="false">H111</f>
        <v>0</v>
      </c>
      <c r="I110" s="66" t="n">
        <f aca="false">I111</f>
        <v>0</v>
      </c>
      <c r="J110" s="66" t="n">
        <f aca="false">J111</f>
        <v>0</v>
      </c>
      <c r="K110" s="67" t="n">
        <f aca="false">IFERROR(J110/G110*100,0)</f>
        <v>0</v>
      </c>
      <c r="L110" s="67" t="n">
        <f aca="false">IFERROR(J110/I110*100,0)</f>
        <v>0</v>
      </c>
    </row>
    <row r="111" customFormat="false" ht="15.75" hidden="false" customHeight="true" outlineLevel="0" collapsed="false">
      <c r="B111" s="68"/>
      <c r="C111" s="68"/>
      <c r="D111" s="71"/>
      <c r="E111" s="71" t="n">
        <v>3423</v>
      </c>
      <c r="F111" s="71" t="s">
        <v>168</v>
      </c>
      <c r="G111" s="66" t="n">
        <f aca="false">'PR-RAS'!D205</f>
        <v>0</v>
      </c>
      <c r="H111" s="66"/>
      <c r="I111" s="66"/>
      <c r="J111" s="66"/>
      <c r="K111" s="67" t="n">
        <f aca="false">IFERROR(J111/G111*100,0)</f>
        <v>0</v>
      </c>
      <c r="L111" s="67" t="n">
        <f aca="false">IFERROR(J111/I111*100,0)</f>
        <v>0</v>
      </c>
    </row>
    <row r="112" customFormat="false" ht="15.75" hidden="false" customHeight="true" outlineLevel="0" collapsed="false">
      <c r="B112" s="68"/>
      <c r="C112" s="72"/>
      <c r="D112" s="71" t="n">
        <v>343</v>
      </c>
      <c r="E112" s="71"/>
      <c r="F112" s="71" t="s">
        <v>169</v>
      </c>
      <c r="G112" s="66" t="n">
        <f aca="false">G113+G114+G115</f>
        <v>0</v>
      </c>
      <c r="H112" s="66" t="n">
        <f aca="false">H113+H114+H115</f>
        <v>500</v>
      </c>
      <c r="I112" s="66" t="n">
        <f aca="false">I113+I114+I115</f>
        <v>500</v>
      </c>
      <c r="J112" s="66" t="n">
        <f aca="false">J113+J114+J115</f>
        <v>557.63</v>
      </c>
      <c r="K112" s="67" t="n">
        <f aca="false">IFERROR(J112/G112*100,0)</f>
        <v>0</v>
      </c>
      <c r="L112" s="67" t="n">
        <f aca="false">IFERROR(J112/I112*100,0)</f>
        <v>111.526</v>
      </c>
    </row>
    <row r="113" customFormat="false" ht="15.75" hidden="false" customHeight="true" outlineLevel="0" collapsed="false">
      <c r="A113" s="75"/>
      <c r="B113" s="71"/>
      <c r="C113" s="79"/>
      <c r="D113" s="71"/>
      <c r="E113" s="71" t="n">
        <v>3431</v>
      </c>
      <c r="F113" s="71" t="s">
        <v>170</v>
      </c>
      <c r="G113" s="76" t="n">
        <f aca="false">'PR-RAS'!D211</f>
        <v>0</v>
      </c>
      <c r="H113" s="77" t="n">
        <f aca="false">'Programska klasifikacija'!F60+'Programska klasifikacija'!F107+'Programska klasifikacija'!F154+'Programska klasifikacija'!F201+'Programska klasifikacija'!F248</f>
        <v>500</v>
      </c>
      <c r="I113" s="77" t="n">
        <f aca="false">'Programska klasifikacija'!G60+'Programska klasifikacija'!G107+'Programska klasifikacija'!G154+'Programska klasifikacija'!G201+'Programska klasifikacija'!G248</f>
        <v>500</v>
      </c>
      <c r="J113" s="77" t="n">
        <f aca="false">'Programska klasifikacija'!H60+'Programska klasifikacija'!H107+'Programska klasifikacija'!H154+'Programska klasifikacija'!H201+'Programska klasifikacija'!H248</f>
        <v>557.63</v>
      </c>
      <c r="K113" s="78" t="n">
        <f aca="false">IFERROR(J113/G113*100,0)</f>
        <v>0</v>
      </c>
      <c r="L113" s="78" t="n">
        <f aca="false">IFERROR(J113/I113*100,0)</f>
        <v>111.526</v>
      </c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</row>
    <row r="114" customFormat="false" ht="15.75" hidden="false" customHeight="true" outlineLevel="0" collapsed="false">
      <c r="A114" s="75"/>
      <c r="B114" s="71"/>
      <c r="C114" s="79"/>
      <c r="D114" s="71"/>
      <c r="E114" s="71" t="n">
        <v>3433</v>
      </c>
      <c r="F114" s="71" t="s">
        <v>171</v>
      </c>
      <c r="G114" s="76" t="n">
        <f aca="false">'PR-RAS'!D213</f>
        <v>0</v>
      </c>
      <c r="H114" s="77" t="n">
        <f aca="false">'Programska klasifikacija'!F61+'Programska klasifikacija'!F108+'Programska klasifikacija'!F155+'Programska klasifikacija'!F202+'Programska klasifikacija'!F249</f>
        <v>0</v>
      </c>
      <c r="I114" s="77" t="n">
        <f aca="false">'Programska klasifikacija'!G61+'Programska klasifikacija'!G108+'Programska klasifikacija'!G155+'Programska klasifikacija'!G202+'Programska klasifikacija'!G249</f>
        <v>0</v>
      </c>
      <c r="J114" s="77" t="n">
        <f aca="false">'Programska klasifikacija'!H61+'Programska klasifikacija'!H108+'Programska klasifikacija'!H155+'Programska klasifikacija'!H202+'Programska klasifikacija'!H249</f>
        <v>0</v>
      </c>
      <c r="K114" s="78" t="n">
        <f aca="false">IFERROR(J114/G114*100,0)</f>
        <v>0</v>
      </c>
      <c r="L114" s="78" t="n">
        <f aca="false">IFERROR(J114/I114*100,0)</f>
        <v>0</v>
      </c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</row>
    <row r="115" customFormat="false" ht="15.75" hidden="false" customHeight="true" outlineLevel="0" collapsed="false">
      <c r="A115" s="75"/>
      <c r="B115" s="71"/>
      <c r="C115" s="79"/>
      <c r="D115" s="71"/>
      <c r="E115" s="71" t="n">
        <v>3434</v>
      </c>
      <c r="F115" s="71" t="s">
        <v>172</v>
      </c>
      <c r="G115" s="76" t="n">
        <f aca="false">'PR-RAS'!D214</f>
        <v>0</v>
      </c>
      <c r="H115" s="77" t="n">
        <f aca="false">'Programska klasifikacija'!F62+'Programska klasifikacija'!F109+'Programska klasifikacija'!F156+'Programska klasifikacija'!F203+'Programska klasifikacija'!F250</f>
        <v>0</v>
      </c>
      <c r="I115" s="77" t="n">
        <f aca="false">'Programska klasifikacija'!G62+'Programska klasifikacija'!G109+'Programska klasifikacija'!G156+'Programska klasifikacija'!G203+'Programska klasifikacija'!G250</f>
        <v>0</v>
      </c>
      <c r="J115" s="77" t="n">
        <f aca="false">'Programska klasifikacija'!H62+'Programska klasifikacija'!H109+'Programska klasifikacija'!H156+'Programska klasifikacija'!H203+'Programska klasifikacija'!H250</f>
        <v>0</v>
      </c>
      <c r="K115" s="78" t="n">
        <f aca="false">IFERROR(J115/G115*100,0)</f>
        <v>0</v>
      </c>
      <c r="L115" s="78" t="n">
        <f aca="false">IFERROR(J115/I115*100,0)</f>
        <v>0</v>
      </c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</row>
    <row r="116" customFormat="false" ht="15.75" hidden="false" customHeight="true" outlineLevel="0" collapsed="false">
      <c r="A116" s="57"/>
      <c r="B116" s="73" t="n">
        <v>4</v>
      </c>
      <c r="C116" s="73"/>
      <c r="D116" s="73"/>
      <c r="E116" s="73"/>
      <c r="F116" s="81" t="s">
        <v>173</v>
      </c>
      <c r="G116" s="62" t="n">
        <f aca="false">G117+G120+G132</f>
        <v>4145.09</v>
      </c>
      <c r="H116" s="62" t="n">
        <f aca="false">H117+H120+H132</f>
        <v>39500</v>
      </c>
      <c r="I116" s="62" t="n">
        <f aca="false">I117+I120+I132</f>
        <v>15800</v>
      </c>
      <c r="J116" s="62" t="n">
        <f aca="false">J117+J120+J132</f>
        <v>13775.82</v>
      </c>
      <c r="K116" s="63" t="n">
        <f aca="false">IFERROR(J116/G116*100,0)</f>
        <v>332.340672940756</v>
      </c>
      <c r="L116" s="63" t="n">
        <f aca="false">IFERROR(J116/I116*100,0)</f>
        <v>87.1887341772152</v>
      </c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</row>
    <row r="117" customFormat="false" ht="15.75" hidden="false" customHeight="true" outlineLevel="0" collapsed="false">
      <c r="B117" s="65"/>
      <c r="C117" s="65" t="n">
        <v>41</v>
      </c>
      <c r="D117" s="65"/>
      <c r="E117" s="65"/>
      <c r="F117" s="82" t="s">
        <v>174</v>
      </c>
      <c r="G117" s="66" t="n">
        <f aca="false">G118</f>
        <v>0</v>
      </c>
      <c r="H117" s="66" t="n">
        <f aca="false">H118</f>
        <v>0</v>
      </c>
      <c r="I117" s="66" t="n">
        <f aca="false">I118</f>
        <v>0</v>
      </c>
      <c r="J117" s="66" t="n">
        <f aca="false">J118</f>
        <v>0</v>
      </c>
      <c r="K117" s="67" t="n">
        <f aca="false">IFERROR(J117/G117*100,0)</f>
        <v>0</v>
      </c>
      <c r="L117" s="67" t="n">
        <f aca="false">IFERROR(J117/I117*100,0)</f>
        <v>0</v>
      </c>
    </row>
    <row r="118" customFormat="false" ht="15.75" hidden="false" customHeight="true" outlineLevel="0" collapsed="false">
      <c r="B118" s="65"/>
      <c r="C118" s="65"/>
      <c r="D118" s="68" t="n">
        <v>412</v>
      </c>
      <c r="E118" s="68"/>
      <c r="F118" s="68" t="s">
        <v>175</v>
      </c>
      <c r="G118" s="66" t="n">
        <f aca="false">G119</f>
        <v>0</v>
      </c>
      <c r="H118" s="66" t="n">
        <f aca="false">H119</f>
        <v>0</v>
      </c>
      <c r="I118" s="66" t="n">
        <f aca="false">I119</f>
        <v>0</v>
      </c>
      <c r="J118" s="66" t="n">
        <f aca="false">J119</f>
        <v>0</v>
      </c>
      <c r="K118" s="67" t="n">
        <f aca="false">IFERROR(J118/G118*100,0)</f>
        <v>0</v>
      </c>
      <c r="L118" s="67" t="n">
        <f aca="false">IFERROR(J118/I118*100,0)</f>
        <v>0</v>
      </c>
    </row>
    <row r="119" customFormat="false" ht="15.75" hidden="false" customHeight="true" outlineLevel="0" collapsed="false">
      <c r="A119" s="75"/>
      <c r="B119" s="80"/>
      <c r="C119" s="80"/>
      <c r="D119" s="71"/>
      <c r="E119" s="71" t="n">
        <v>4123</v>
      </c>
      <c r="F119" s="71" t="s">
        <v>176</v>
      </c>
      <c r="G119" s="76" t="n">
        <f aca="false">'PR-RAS'!D359</f>
        <v>0</v>
      </c>
      <c r="H119" s="77" t="n">
        <f aca="false">'Programska klasifikacija'!F255+'Programska klasifikacija'!F273+'Programska klasifikacija'!F291+'Programska klasifikacija'!F309+'Programska klasifikacija'!F327</f>
        <v>0</v>
      </c>
      <c r="I119" s="77" t="n">
        <f aca="false">'Programska klasifikacija'!G255+'Programska klasifikacija'!G273+'Programska klasifikacija'!G291+'Programska klasifikacija'!G309+'Programska klasifikacija'!G327</f>
        <v>0</v>
      </c>
      <c r="J119" s="77" t="n">
        <f aca="false">'Programska klasifikacija'!H255+'Programska klasifikacija'!H273+'Programska klasifikacija'!H291+'Programska klasifikacija'!H309+'Programska klasifikacija'!H327</f>
        <v>0</v>
      </c>
      <c r="K119" s="78" t="n">
        <f aca="false">IFERROR(J119/G119*100,0)</f>
        <v>0</v>
      </c>
      <c r="L119" s="78" t="n">
        <f aca="false">IFERROR(J119/I119*100,0)</f>
        <v>0</v>
      </c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</row>
    <row r="120" customFormat="false" ht="15.75" hidden="false" customHeight="true" outlineLevel="0" collapsed="false">
      <c r="B120" s="65"/>
      <c r="C120" s="65" t="n">
        <v>42</v>
      </c>
      <c r="D120" s="68"/>
      <c r="E120" s="68"/>
      <c r="F120" s="68" t="s">
        <v>177</v>
      </c>
      <c r="G120" s="66" t="n">
        <f aca="false">G121+G123+G130</f>
        <v>4145.09</v>
      </c>
      <c r="H120" s="66" t="n">
        <f aca="false">H121+H123+H130</f>
        <v>16000</v>
      </c>
      <c r="I120" s="66" t="n">
        <f aca="false">I121+I123+I130</f>
        <v>15800</v>
      </c>
      <c r="J120" s="66" t="n">
        <f aca="false">J121+J123+J130</f>
        <v>13775.82</v>
      </c>
      <c r="K120" s="67" t="n">
        <f aca="false">IFERROR(J120/G120*100,0)</f>
        <v>332.340672940756</v>
      </c>
      <c r="L120" s="67" t="n">
        <f aca="false">IFERROR(J120/I120*100,0)</f>
        <v>87.1887341772152</v>
      </c>
    </row>
    <row r="121" customFormat="false" ht="15.75" hidden="false" customHeight="true" outlineLevel="0" collapsed="false">
      <c r="B121" s="65"/>
      <c r="C121" s="65"/>
      <c r="D121" s="68" t="n">
        <v>421</v>
      </c>
      <c r="E121" s="68"/>
      <c r="F121" s="68" t="s">
        <v>178</v>
      </c>
      <c r="G121" s="66" t="n">
        <f aca="false">G122</f>
        <v>0</v>
      </c>
      <c r="H121" s="66" t="n">
        <f aca="false">H122</f>
        <v>0</v>
      </c>
      <c r="I121" s="66" t="n">
        <f aca="false">I122</f>
        <v>0</v>
      </c>
      <c r="J121" s="66" t="n">
        <f aca="false">J122</f>
        <v>0</v>
      </c>
      <c r="K121" s="67" t="n">
        <f aca="false">IFERROR(J121/G121*100,0)</f>
        <v>0</v>
      </c>
      <c r="L121" s="67" t="n">
        <f aca="false">IFERROR(J121/I121*100,0)</f>
        <v>0</v>
      </c>
    </row>
    <row r="122" customFormat="false" ht="15.75" hidden="false" customHeight="true" outlineLevel="0" collapsed="false">
      <c r="A122" s="75"/>
      <c r="B122" s="80"/>
      <c r="C122" s="80"/>
      <c r="D122" s="71"/>
      <c r="E122" s="71" t="n">
        <v>4214</v>
      </c>
      <c r="F122" s="71" t="s">
        <v>179</v>
      </c>
      <c r="G122" s="76" t="n">
        <f aca="false">'PR-RAS'!D368</f>
        <v>0</v>
      </c>
      <c r="H122" s="77" t="n">
        <f aca="false">'Programska klasifikacija'!F258+'Programska klasifikacija'!F276+'Programska klasifikacija'!F294+'Programska klasifikacija'!F312+'Programska klasifikacija'!F330</f>
        <v>0</v>
      </c>
      <c r="I122" s="77" t="n">
        <f aca="false">'Programska klasifikacija'!G258+'Programska klasifikacija'!G276+'Programska klasifikacija'!G294+'Programska klasifikacija'!G312+'Programska klasifikacija'!G330</f>
        <v>0</v>
      </c>
      <c r="J122" s="77" t="n">
        <f aca="false">'Programska klasifikacija'!H258+'Programska klasifikacija'!H276+'Programska klasifikacija'!H294+'Programska klasifikacija'!H312+'Programska klasifikacija'!H330</f>
        <v>0</v>
      </c>
      <c r="K122" s="78" t="n">
        <f aca="false">IFERROR(J122/G122*100,0)</f>
        <v>0</v>
      </c>
      <c r="L122" s="78" t="n">
        <f aca="false">IFERROR(J122/I122*100,0)</f>
        <v>0</v>
      </c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</row>
    <row r="123" customFormat="false" ht="15.75" hidden="false" customHeight="true" outlineLevel="0" collapsed="false">
      <c r="B123" s="65"/>
      <c r="C123" s="65"/>
      <c r="D123" s="68" t="n">
        <v>422</v>
      </c>
      <c r="E123" s="68"/>
      <c r="F123" s="68" t="s">
        <v>180</v>
      </c>
      <c r="G123" s="66" t="n">
        <f aca="false">G124+G125+G126+G127+G128+G129</f>
        <v>0</v>
      </c>
      <c r="H123" s="66" t="n">
        <f aca="false">H124+H125+H126+H127+H128+H129</f>
        <v>16000</v>
      </c>
      <c r="I123" s="66" t="n">
        <f aca="false">I124+I125+I126+I127+I128+I129</f>
        <v>15800</v>
      </c>
      <c r="J123" s="66" t="n">
        <f aca="false">J124+J125+J126+J127+J128+J129</f>
        <v>13775.82</v>
      </c>
      <c r="K123" s="67" t="n">
        <f aca="false">IFERROR(J123/G123*100,0)</f>
        <v>0</v>
      </c>
      <c r="L123" s="67" t="n">
        <f aca="false">IFERROR(J123/I123*100,0)</f>
        <v>87.1887341772152</v>
      </c>
    </row>
    <row r="124" customFormat="false" ht="15.75" hidden="false" customHeight="true" outlineLevel="0" collapsed="false">
      <c r="A124" s="75"/>
      <c r="B124" s="80"/>
      <c r="C124" s="80"/>
      <c r="D124" s="71"/>
      <c r="E124" s="71" t="n">
        <v>4221</v>
      </c>
      <c r="F124" s="71" t="s">
        <v>181</v>
      </c>
      <c r="G124" s="76" t="n">
        <f aca="false">'PR-RAS'!D370</f>
        <v>0</v>
      </c>
      <c r="H124" s="77" t="n">
        <f aca="false">'Programska klasifikacija'!F260+'Programska klasifikacija'!F278+'Programska klasifikacija'!F296+'Programska klasifikacija'!F314+'Programska klasifikacija'!F332</f>
        <v>14000</v>
      </c>
      <c r="I124" s="77" t="n">
        <f aca="false">'Programska klasifikacija'!G260+'Programska klasifikacija'!G278+'Programska klasifikacija'!G296+'Programska klasifikacija'!G314+'Programska klasifikacija'!G332</f>
        <v>3000</v>
      </c>
      <c r="J124" s="77" t="n">
        <f aca="false">'Programska klasifikacija'!H260+'Programska klasifikacija'!H278+'Programska klasifikacija'!H296+'Programska klasifikacija'!H314+'Programska klasifikacija'!H332</f>
        <v>2438.62</v>
      </c>
      <c r="K124" s="78" t="n">
        <f aca="false">IFERROR(J124/G124*100,0)</f>
        <v>0</v>
      </c>
      <c r="L124" s="78" t="n">
        <f aca="false">IFERROR(J124/I124*100,0)</f>
        <v>81.2873333333333</v>
      </c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</row>
    <row r="125" customFormat="false" ht="15.75" hidden="false" customHeight="true" outlineLevel="0" collapsed="false">
      <c r="A125" s="75"/>
      <c r="B125" s="80"/>
      <c r="C125" s="80"/>
      <c r="D125" s="71"/>
      <c r="E125" s="71" t="n">
        <v>4222</v>
      </c>
      <c r="F125" s="71" t="s">
        <v>182</v>
      </c>
      <c r="G125" s="76" t="n">
        <f aca="false">'PR-RAS'!D371</f>
        <v>0</v>
      </c>
      <c r="H125" s="77" t="n">
        <f aca="false">'Programska klasifikacija'!F261+'Programska klasifikacija'!F279+'Programska klasifikacija'!F297+'Programska klasifikacija'!F315+'Programska klasifikacija'!F333</f>
        <v>0</v>
      </c>
      <c r="I125" s="77" t="n">
        <f aca="false">'Programska klasifikacija'!G261+'Programska klasifikacija'!G279+'Programska klasifikacija'!G297+'Programska klasifikacija'!G315+'Programska klasifikacija'!G333</f>
        <v>0</v>
      </c>
      <c r="J125" s="77" t="n">
        <f aca="false">'Programska klasifikacija'!H261+'Programska klasifikacija'!H279+'Programska klasifikacija'!H297+'Programska klasifikacija'!H315+'Programska klasifikacija'!H333</f>
        <v>0</v>
      </c>
      <c r="K125" s="78" t="n">
        <f aca="false">IFERROR(J125/G125*100,0)</f>
        <v>0</v>
      </c>
      <c r="L125" s="78" t="n">
        <f aca="false">IFERROR(J125/I125*100,0)</f>
        <v>0</v>
      </c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</row>
    <row r="126" customFormat="false" ht="15.75" hidden="false" customHeight="true" outlineLevel="0" collapsed="false">
      <c r="A126" s="75"/>
      <c r="B126" s="80"/>
      <c r="C126" s="80"/>
      <c r="D126" s="71"/>
      <c r="E126" s="71" t="n">
        <v>4223</v>
      </c>
      <c r="F126" s="71" t="s">
        <v>183</v>
      </c>
      <c r="G126" s="76" t="n">
        <f aca="false">'PR-RAS'!D372</f>
        <v>0</v>
      </c>
      <c r="H126" s="77" t="n">
        <f aca="false">'Programska klasifikacija'!F262+'Programska klasifikacija'!F280+'Programska klasifikacija'!F298+'Programska klasifikacija'!F316+'Programska klasifikacija'!F334</f>
        <v>0</v>
      </c>
      <c r="I126" s="77" t="n">
        <f aca="false">'Programska klasifikacija'!G262+'Programska klasifikacija'!G280+'Programska klasifikacija'!G298+'Programska klasifikacija'!G316+'Programska klasifikacija'!G334</f>
        <v>12800</v>
      </c>
      <c r="J126" s="77" t="n">
        <f aca="false">'Programska klasifikacija'!H262+'Programska klasifikacija'!H280+'Programska klasifikacija'!H298+'Programska klasifikacija'!H316+'Programska klasifikacija'!H334</f>
        <v>11337.2</v>
      </c>
      <c r="K126" s="78" t="n">
        <f aca="false">IFERROR(J126/G126*100,0)</f>
        <v>0</v>
      </c>
      <c r="L126" s="78" t="n">
        <f aca="false">IFERROR(J126/I126*100,0)</f>
        <v>88.571875</v>
      </c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</row>
    <row r="127" customFormat="false" ht="15.75" hidden="false" customHeight="true" outlineLevel="0" collapsed="false">
      <c r="A127" s="75"/>
      <c r="B127" s="80"/>
      <c r="C127" s="80"/>
      <c r="D127" s="71"/>
      <c r="E127" s="71" t="n">
        <v>4225</v>
      </c>
      <c r="F127" s="71" t="s">
        <v>184</v>
      </c>
      <c r="G127" s="76" t="n">
        <f aca="false">'PR-RAS'!D374</f>
        <v>0</v>
      </c>
      <c r="H127" s="77" t="n">
        <f aca="false">'Programska klasifikacija'!F263+'Programska klasifikacija'!F281+'Programska klasifikacija'!F299+'Programska klasifikacija'!F317+'Programska klasifikacija'!F335</f>
        <v>0</v>
      </c>
      <c r="I127" s="77" t="n">
        <f aca="false">'Programska klasifikacija'!G263+'Programska klasifikacija'!G281+'Programska klasifikacija'!G299+'Programska klasifikacija'!G317+'Programska klasifikacija'!G335</f>
        <v>0</v>
      </c>
      <c r="J127" s="77" t="n">
        <f aca="false">'Programska klasifikacija'!H263+'Programska klasifikacija'!H281+'Programska klasifikacija'!H299+'Programska klasifikacija'!H317+'Programska klasifikacija'!H335</f>
        <v>0</v>
      </c>
      <c r="K127" s="78" t="n">
        <f aca="false">IFERROR(J127/G127*100,0)</f>
        <v>0</v>
      </c>
      <c r="L127" s="78" t="n">
        <f aca="false">IFERROR(J127/I127*100,0)</f>
        <v>0</v>
      </c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</row>
    <row r="128" customFormat="false" ht="15.75" hidden="false" customHeight="true" outlineLevel="0" collapsed="false">
      <c r="A128" s="75"/>
      <c r="B128" s="80"/>
      <c r="C128" s="80"/>
      <c r="D128" s="71"/>
      <c r="E128" s="71" t="n">
        <v>4226</v>
      </c>
      <c r="F128" s="71" t="s">
        <v>185</v>
      </c>
      <c r="G128" s="76" t="n">
        <f aca="false">'PR-RAS'!D375</f>
        <v>0</v>
      </c>
      <c r="H128" s="77" t="n">
        <f aca="false">'Programska klasifikacija'!F264+'Programska klasifikacija'!F282+'Programska klasifikacija'!F300+'Programska klasifikacija'!F318+'Programska klasifikacija'!F336</f>
        <v>0</v>
      </c>
      <c r="I128" s="77" t="n">
        <f aca="false">'Programska klasifikacija'!G264+'Programska klasifikacija'!G282+'Programska klasifikacija'!G300+'Programska klasifikacija'!G318+'Programska klasifikacija'!G336</f>
        <v>0</v>
      </c>
      <c r="J128" s="77" t="n">
        <f aca="false">'Programska klasifikacija'!H264+'Programska klasifikacija'!H282+'Programska klasifikacija'!H300+'Programska klasifikacija'!H318+'Programska klasifikacija'!H336</f>
        <v>0</v>
      </c>
      <c r="K128" s="78" t="n">
        <f aca="false">IFERROR(J128/G128*100,0)</f>
        <v>0</v>
      </c>
      <c r="L128" s="78" t="n">
        <f aca="false">IFERROR(J128/I128*100,0)</f>
        <v>0</v>
      </c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</row>
    <row r="129" customFormat="false" ht="15.75" hidden="false" customHeight="true" outlineLevel="0" collapsed="false">
      <c r="A129" s="75"/>
      <c r="B129" s="80"/>
      <c r="C129" s="80"/>
      <c r="D129" s="71"/>
      <c r="E129" s="71" t="n">
        <v>4227</v>
      </c>
      <c r="F129" s="71" t="s">
        <v>186</v>
      </c>
      <c r="G129" s="76" t="n">
        <f aca="false">'PR-RAS'!D376</f>
        <v>0</v>
      </c>
      <c r="H129" s="77" t="n">
        <f aca="false">'Programska klasifikacija'!F265+'Programska klasifikacija'!F283+'Programska klasifikacija'!F301+'Programska klasifikacija'!F319+'Programska klasifikacija'!F337</f>
        <v>2000</v>
      </c>
      <c r="I129" s="77" t="n">
        <f aca="false">'Programska klasifikacija'!G265+'Programska klasifikacija'!G283+'Programska klasifikacija'!G301+'Programska klasifikacija'!G319+'Programska klasifikacija'!G337</f>
        <v>0</v>
      </c>
      <c r="J129" s="77" t="n">
        <f aca="false">'Programska klasifikacija'!H265+'Programska klasifikacija'!H283+'Programska klasifikacija'!H301+'Programska klasifikacija'!H319+'Programska klasifikacija'!H337</f>
        <v>0</v>
      </c>
      <c r="K129" s="78" t="n">
        <f aca="false">IFERROR(J129/G129*100,0)</f>
        <v>0</v>
      </c>
      <c r="L129" s="78" t="n">
        <f aca="false">IFERROR(J129/I129*100,0)</f>
        <v>0</v>
      </c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</row>
    <row r="130" customFormat="false" ht="15.75" hidden="false" customHeight="true" outlineLevel="0" collapsed="false">
      <c r="B130" s="65"/>
      <c r="C130" s="65"/>
      <c r="D130" s="68" t="n">
        <v>423</v>
      </c>
      <c r="E130" s="68"/>
      <c r="F130" s="68" t="s">
        <v>187</v>
      </c>
      <c r="G130" s="66" t="n">
        <f aca="false">G131</f>
        <v>4145.09</v>
      </c>
      <c r="H130" s="66" t="n">
        <f aca="false">H131</f>
        <v>0</v>
      </c>
      <c r="I130" s="66" t="n">
        <f aca="false">I131</f>
        <v>0</v>
      </c>
      <c r="J130" s="66" t="n">
        <f aca="false">J131</f>
        <v>0</v>
      </c>
      <c r="K130" s="67" t="n">
        <f aca="false">IFERROR(J130/G130*100,0)</f>
        <v>0</v>
      </c>
      <c r="L130" s="67" t="n">
        <f aca="false">IFERROR(J130/I130*100,0)</f>
        <v>0</v>
      </c>
    </row>
    <row r="131" customFormat="false" ht="15.75" hidden="false" customHeight="true" outlineLevel="0" collapsed="false">
      <c r="A131" s="75"/>
      <c r="B131" s="80"/>
      <c r="C131" s="80"/>
      <c r="D131" s="71"/>
      <c r="E131" s="71" t="n">
        <v>4231</v>
      </c>
      <c r="F131" s="71" t="s">
        <v>188</v>
      </c>
      <c r="G131" s="76" t="n">
        <f aca="false">'PR-RAS'!D379</f>
        <v>4145.09</v>
      </c>
      <c r="H131" s="77" t="n">
        <f aca="false">'Programska klasifikacija'!F267+'Programska klasifikacija'!F285+'Programska klasifikacija'!F303+'Programska klasifikacija'!F321+'Programska klasifikacija'!F339</f>
        <v>0</v>
      </c>
      <c r="I131" s="77" t="n">
        <f aca="false">'Programska klasifikacija'!G267+'Programska klasifikacija'!G285+'Programska klasifikacija'!G303+'Programska klasifikacija'!G321+'Programska klasifikacija'!G339</f>
        <v>0</v>
      </c>
      <c r="J131" s="77" t="n">
        <f aca="false">'Programska klasifikacija'!H267+'Programska klasifikacija'!H285+'Programska klasifikacija'!H303+'Programska klasifikacija'!H321+'Programska klasifikacija'!H339</f>
        <v>0</v>
      </c>
      <c r="K131" s="78" t="n">
        <f aca="false">IFERROR(J131/G131*100,0)</f>
        <v>0</v>
      </c>
      <c r="L131" s="78" t="n">
        <f aca="false">IFERROR(J131/I131*100,0)</f>
        <v>0</v>
      </c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</row>
    <row r="132" customFormat="false" ht="15.75" hidden="false" customHeight="true" outlineLevel="0" collapsed="false">
      <c r="B132" s="65"/>
      <c r="C132" s="65" t="n">
        <v>45</v>
      </c>
      <c r="D132" s="68"/>
      <c r="E132" s="68"/>
      <c r="F132" s="68" t="s">
        <v>189</v>
      </c>
      <c r="G132" s="66" t="n">
        <f aca="false">G133</f>
        <v>0</v>
      </c>
      <c r="H132" s="66" t="n">
        <f aca="false">H133</f>
        <v>23500</v>
      </c>
      <c r="I132" s="66" t="n">
        <f aca="false">I133</f>
        <v>0</v>
      </c>
      <c r="J132" s="66" t="n">
        <f aca="false">J133</f>
        <v>0</v>
      </c>
      <c r="K132" s="67" t="n">
        <f aca="false">IFERROR(J132/G132*100,0)</f>
        <v>0</v>
      </c>
      <c r="L132" s="67" t="n">
        <f aca="false">IFERROR(J132/I132*100,0)</f>
        <v>0</v>
      </c>
    </row>
    <row r="133" customFormat="false" ht="15.75" hidden="false" customHeight="true" outlineLevel="0" collapsed="false">
      <c r="B133" s="65"/>
      <c r="C133" s="65"/>
      <c r="D133" s="68" t="n">
        <v>451</v>
      </c>
      <c r="E133" s="68"/>
      <c r="F133" s="68" t="s">
        <v>190</v>
      </c>
      <c r="G133" s="66"/>
      <c r="H133" s="66" t="n">
        <f aca="false">H134</f>
        <v>23500</v>
      </c>
      <c r="I133" s="66" t="n">
        <f aca="false">I134</f>
        <v>0</v>
      </c>
      <c r="J133" s="66" t="n">
        <f aca="false">J134</f>
        <v>0</v>
      </c>
      <c r="K133" s="67" t="n">
        <f aca="false">IFERROR(J133/G133*100,0)</f>
        <v>0</v>
      </c>
      <c r="L133" s="67" t="n">
        <f aca="false">IFERROR(J133/I133*100,0)</f>
        <v>0</v>
      </c>
    </row>
    <row r="134" customFormat="false" ht="15.75" hidden="false" customHeight="true" outlineLevel="0" collapsed="false">
      <c r="A134" s="75"/>
      <c r="B134" s="80"/>
      <c r="C134" s="80"/>
      <c r="D134" s="71"/>
      <c r="E134" s="71" t="n">
        <v>4511</v>
      </c>
      <c r="F134" s="71" t="s">
        <v>190</v>
      </c>
      <c r="G134" s="76" t="n">
        <f aca="false">'PR-RAS'!D403</f>
        <v>0</v>
      </c>
      <c r="H134" s="77" t="n">
        <f aca="false">'Programska klasifikacija'!F269+'Programska klasifikacija'!F287+'Programska klasifikacija'!F305+'Programska klasifikacija'!F323+'Programska klasifikacija'!F341</f>
        <v>23500</v>
      </c>
      <c r="I134" s="77" t="n">
        <f aca="false">'Programska klasifikacija'!G269+'Programska klasifikacija'!G287+'Programska klasifikacija'!G305+'Programska klasifikacija'!G323+'Programska klasifikacija'!G341</f>
        <v>0</v>
      </c>
      <c r="J134" s="77" t="n">
        <f aca="false">'Programska klasifikacija'!H269+'Programska klasifikacija'!H287+'Programska klasifikacija'!H305+'Programska klasifikacija'!H323+'Programska klasifikacija'!H341</f>
        <v>0</v>
      </c>
      <c r="K134" s="78" t="n">
        <f aca="false">IFERROR(J134/G134*100,0)</f>
        <v>0</v>
      </c>
      <c r="L134" s="78" t="n">
        <f aca="false">IFERROR(J134/I134*100,0)</f>
        <v>0</v>
      </c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</row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7">
    <mergeCell ref="B2:L2"/>
    <mergeCell ref="B4:L4"/>
    <mergeCell ref="B6:L6"/>
    <mergeCell ref="B8:F8"/>
    <mergeCell ref="B9:F9"/>
    <mergeCell ref="B64:F64"/>
    <mergeCell ref="B65:F6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37.71"/>
    <col collapsed="false" customWidth="true" hidden="false" outlineLevel="0" max="6" min="3" style="0" width="25.29"/>
    <col collapsed="false" customWidth="true" hidden="false" outlineLevel="0" max="8" min="7" style="0" width="15.71"/>
    <col collapsed="false" customWidth="true" hidden="false" outlineLevel="0" max="26" min="9" style="0" width="8.71"/>
  </cols>
  <sheetData>
    <row r="1" customFormat="false" ht="15" hidden="false" customHeight="false" outlineLevel="0" collapsed="false">
      <c r="B1" s="23"/>
      <c r="C1" s="23"/>
      <c r="D1" s="23"/>
      <c r="E1" s="23"/>
      <c r="F1" s="25"/>
      <c r="G1" s="25"/>
    </row>
    <row r="2" customFormat="false" ht="15.75" hidden="false" customHeight="true" outlineLevel="0" collapsed="false">
      <c r="B2" s="3" t="s">
        <v>191</v>
      </c>
      <c r="C2" s="3"/>
      <c r="D2" s="3"/>
      <c r="E2" s="3"/>
      <c r="F2" s="3"/>
      <c r="G2" s="3"/>
      <c r="H2" s="3"/>
    </row>
    <row r="3" customFormat="false" ht="15" hidden="false" customHeight="false" outlineLevel="0" collapsed="false">
      <c r="B3" s="23"/>
      <c r="C3" s="23"/>
      <c r="D3" s="23"/>
      <c r="E3" s="23"/>
      <c r="F3" s="25"/>
      <c r="G3" s="25"/>
    </row>
    <row r="4" customFormat="false" ht="15" hidden="false" customHeight="false" outlineLevel="0" collapsed="false">
      <c r="B4" s="56" t="s">
        <v>46</v>
      </c>
      <c r="C4" s="56" t="s">
        <v>66</v>
      </c>
      <c r="D4" s="56" t="s">
        <v>48</v>
      </c>
      <c r="E4" s="56" t="s">
        <v>49</v>
      </c>
      <c r="F4" s="56" t="s">
        <v>50</v>
      </c>
      <c r="G4" s="56" t="s">
        <v>51</v>
      </c>
      <c r="H4" s="56" t="s">
        <v>52</v>
      </c>
    </row>
    <row r="5" customFormat="false" ht="15" hidden="false" customHeight="false" outlineLevel="0" collapsed="false">
      <c r="B5" s="56" t="n">
        <v>1</v>
      </c>
      <c r="C5" s="56" t="n">
        <v>2</v>
      </c>
      <c r="D5" s="56" t="n">
        <v>3</v>
      </c>
      <c r="E5" s="56" t="n">
        <v>4</v>
      </c>
      <c r="F5" s="56" t="n">
        <v>5</v>
      </c>
      <c r="G5" s="56" t="s">
        <v>53</v>
      </c>
      <c r="H5" s="56" t="s">
        <v>54</v>
      </c>
    </row>
    <row r="6" customFormat="false" ht="15" hidden="false" customHeight="false" outlineLevel="0" collapsed="false">
      <c r="B6" s="58" t="s">
        <v>192</v>
      </c>
      <c r="C6" s="59" t="n">
        <f aca="false">C7+C11+C16</f>
        <v>167863.27</v>
      </c>
      <c r="D6" s="59" t="n">
        <f aca="false">D7+D11+D16</f>
        <v>325346</v>
      </c>
      <c r="E6" s="59" t="n">
        <f aca="false">E7+E11+E16</f>
        <v>358350.67</v>
      </c>
      <c r="F6" s="59" t="n">
        <f aca="false">F7+F11+F16</f>
        <v>350673.59</v>
      </c>
      <c r="G6" s="60" t="n">
        <f aca="false">IFERROR(F6/C6*100,0)</f>
        <v>208.904300506001</v>
      </c>
      <c r="H6" s="60" t="n">
        <f aca="false">IFERROR(F6/E6*100,0)</f>
        <v>97.8576627190344</v>
      </c>
    </row>
    <row r="7" customFormat="false" ht="15" hidden="false" customHeight="false" outlineLevel="0" collapsed="false">
      <c r="A7" s="57"/>
      <c r="B7" s="83" t="s">
        <v>193</v>
      </c>
      <c r="C7" s="84" t="n">
        <f aca="false">C8+C9</f>
        <v>167863.27</v>
      </c>
      <c r="D7" s="84" t="n">
        <f aca="false">D8+D9</f>
        <v>249852</v>
      </c>
      <c r="E7" s="84" t="n">
        <f aca="false">E8+E9</f>
        <v>287152</v>
      </c>
      <c r="F7" s="84" t="n">
        <f aca="false">F8+F9</f>
        <v>289592.32</v>
      </c>
      <c r="G7" s="85" t="n">
        <f aca="false">IFERROR(F7/C7*100,0)</f>
        <v>172.516787025536</v>
      </c>
      <c r="H7" s="85" t="n">
        <f aca="false">IFERROR(F7/E7*100,0)</f>
        <v>100.849835627124</v>
      </c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</row>
    <row r="8" customFormat="false" ht="15" hidden="false" customHeight="false" outlineLevel="0" collapsed="false">
      <c r="B8" s="80" t="s">
        <v>194</v>
      </c>
      <c r="C8" s="69" t="n">
        <v>167856.96</v>
      </c>
      <c r="D8" s="66" t="n">
        <f aca="false">'Programska klasifikacija'!F9</f>
        <v>249852</v>
      </c>
      <c r="E8" s="66" t="n">
        <f aca="false">'Programska klasifikacija'!G9</f>
        <v>287152</v>
      </c>
      <c r="F8" s="66" t="n">
        <f aca="false">'PR-RAS'!E135</f>
        <v>289585.3</v>
      </c>
      <c r="G8" s="67" t="n">
        <f aca="false">IFERROR(F8/C8*100,0)</f>
        <v>172.519090063349</v>
      </c>
      <c r="H8" s="67" t="n">
        <f aca="false">IFERROR(F8/E8*100,0)</f>
        <v>100.847390928846</v>
      </c>
    </row>
    <row r="9" customFormat="false" ht="15" hidden="false" customHeight="false" outlineLevel="0" collapsed="false">
      <c r="B9" s="80" t="s">
        <v>195</v>
      </c>
      <c r="C9" s="69" t="n">
        <v>6.31</v>
      </c>
      <c r="D9" s="66" t="n">
        <f aca="false">'Programska klasifikacija'!F10</f>
        <v>0</v>
      </c>
      <c r="E9" s="66" t="n">
        <f aca="false">'Programska klasifikacija'!G10</f>
        <v>0</v>
      </c>
      <c r="F9" s="66" t="n">
        <f aca="false">'PR-RAS'!E82+'PR-RAS'!E139</f>
        <v>7.02</v>
      </c>
      <c r="G9" s="67" t="n">
        <f aca="false">IFERROR(F9/C9*100,0)</f>
        <v>111.251980982567</v>
      </c>
      <c r="H9" s="67" t="n">
        <f aca="false">IFERROR(F9/E9*100,0)</f>
        <v>0</v>
      </c>
    </row>
    <row r="10" customFormat="false" ht="15" hidden="false" customHeight="false" outlineLevel="0" collapsed="false">
      <c r="B10" s="71"/>
      <c r="C10" s="66"/>
      <c r="D10" s="66"/>
      <c r="E10" s="66"/>
      <c r="F10" s="86"/>
      <c r="G10" s="67" t="n">
        <f aca="false">IFERROR(F10/C10*100,0)</f>
        <v>0</v>
      </c>
      <c r="H10" s="67" t="n">
        <f aca="false">IFERROR(F10/E10*100,0)</f>
        <v>0</v>
      </c>
    </row>
    <row r="11" customFormat="false" ht="15" hidden="false" customHeight="false" outlineLevel="0" collapsed="false">
      <c r="A11" s="57"/>
      <c r="B11" s="83" t="s">
        <v>196</v>
      </c>
      <c r="C11" s="84" t="n">
        <f aca="false">C12+C13+C14</f>
        <v>0</v>
      </c>
      <c r="D11" s="84" t="n">
        <f aca="false">D12+D13+D14</f>
        <v>71797</v>
      </c>
      <c r="E11" s="84" t="n">
        <f aca="false">E12+E13+E14</f>
        <v>68898.78</v>
      </c>
      <c r="F11" s="84" t="n">
        <f aca="false">F12+F13+F14</f>
        <v>61081.27</v>
      </c>
      <c r="G11" s="85" t="n">
        <f aca="false">IFERROR(F11/C11*100,0)</f>
        <v>0</v>
      </c>
      <c r="H11" s="85" t="n">
        <f aca="false">IFERROR(F11/E11*100,0)</f>
        <v>88.653630731923</v>
      </c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</row>
    <row r="12" customFormat="false" ht="15" hidden="false" customHeight="false" outlineLevel="0" collapsed="false">
      <c r="B12" s="80" t="s">
        <v>197</v>
      </c>
      <c r="C12" s="69" t="n">
        <f aca="false">'PR-RAS'!D125</f>
        <v>0</v>
      </c>
      <c r="D12" s="66" t="n">
        <f aca="false">'Programska klasifikacija'!F11</f>
        <v>68100</v>
      </c>
      <c r="E12" s="66" t="n">
        <f aca="false">'Programska klasifikacija'!G11</f>
        <v>66598.89</v>
      </c>
      <c r="F12" s="66" t="n">
        <f aca="false">'PR-RAS'!E124</f>
        <v>0</v>
      </c>
      <c r="G12" s="67" t="n">
        <f aca="false">IFERROR(F12/C12*100,0)</f>
        <v>0</v>
      </c>
      <c r="H12" s="67" t="n">
        <f aca="false">IFERROR(F12/E12*100,0)</f>
        <v>0</v>
      </c>
    </row>
    <row r="13" customFormat="false" ht="15" hidden="false" customHeight="false" outlineLevel="0" collapsed="false">
      <c r="B13" s="80" t="s">
        <v>198</v>
      </c>
      <c r="C13" s="70"/>
      <c r="D13" s="66" t="n">
        <f aca="false">'Programska klasifikacija'!F12</f>
        <v>3697</v>
      </c>
      <c r="E13" s="66" t="n">
        <f aca="false">'Programska klasifikacija'!G12</f>
        <v>2299.89</v>
      </c>
      <c r="F13" s="66"/>
      <c r="G13" s="67" t="n">
        <f aca="false">IFERROR(F13/C13*100,0)</f>
        <v>0</v>
      </c>
      <c r="H13" s="67" t="n">
        <f aca="false">IFERROR(F13/E13*100,0)</f>
        <v>0</v>
      </c>
    </row>
    <row r="14" customFormat="false" ht="15" hidden="false" customHeight="false" outlineLevel="0" collapsed="false">
      <c r="B14" s="80" t="s">
        <v>199</v>
      </c>
      <c r="C14" s="70"/>
      <c r="D14" s="66"/>
      <c r="E14" s="66"/>
      <c r="F14" s="66" t="n">
        <f aca="false">'PR-RAS'!E106</f>
        <v>61081.27</v>
      </c>
      <c r="G14" s="67"/>
      <c r="H14" s="67"/>
    </row>
    <row r="15" customFormat="false" ht="15" hidden="false" customHeight="false" outlineLevel="0" collapsed="false">
      <c r="B15" s="87"/>
      <c r="C15" s="69"/>
      <c r="D15" s="69"/>
      <c r="E15" s="88"/>
      <c r="F15" s="88"/>
      <c r="G15" s="67" t="n">
        <f aca="false">IFERROR(F15/C15*100,0)</f>
        <v>0</v>
      </c>
      <c r="H15" s="67" t="n">
        <f aca="false">IFERROR(F15/E15*100,0)</f>
        <v>0</v>
      </c>
    </row>
    <row r="16" customFormat="false" ht="15" hidden="false" customHeight="false" outlineLevel="0" collapsed="false">
      <c r="A16" s="57"/>
      <c r="B16" s="83" t="s">
        <v>200</v>
      </c>
      <c r="C16" s="84" t="n">
        <f aca="false">C17+C18+C19</f>
        <v>0</v>
      </c>
      <c r="D16" s="84" t="n">
        <f aca="false">D17+D18+D19</f>
        <v>3697</v>
      </c>
      <c r="E16" s="84" t="n">
        <f aca="false">E17+E18+E19</f>
        <v>2299.89</v>
      </c>
      <c r="F16" s="84" t="n">
        <f aca="false">F17+F18+F19</f>
        <v>0</v>
      </c>
      <c r="G16" s="85" t="n">
        <f aca="false">IFERROR(F16/C16*100,0)</f>
        <v>0</v>
      </c>
      <c r="H16" s="85" t="n">
        <f aca="false">IFERROR(F16/E16*100,0)</f>
        <v>0</v>
      </c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</row>
    <row r="17" customFormat="false" ht="15" hidden="false" customHeight="false" outlineLevel="0" collapsed="false">
      <c r="B17" s="80" t="s">
        <v>201</v>
      </c>
      <c r="C17" s="69" t="n">
        <f aca="false">'PR-RAS'!D50</f>
        <v>0</v>
      </c>
      <c r="D17" s="66" t="n">
        <f aca="false">'Programska klasifikacija'!F12</f>
        <v>3697</v>
      </c>
      <c r="E17" s="66" t="n">
        <f aca="false">'Programska klasifikacija'!G12</f>
        <v>2299.89</v>
      </c>
      <c r="F17" s="66" t="n">
        <f aca="false">'PR-RAS'!E50</f>
        <v>0</v>
      </c>
      <c r="G17" s="67" t="n">
        <f aca="false">IFERROR(F17/C17*100,0)</f>
        <v>0</v>
      </c>
      <c r="H17" s="67" t="n">
        <f aca="false">IFERROR(F17/E17*100,0)</f>
        <v>0</v>
      </c>
    </row>
    <row r="18" customFormat="false" ht="15" hidden="false" customHeight="false" outlineLevel="0" collapsed="false">
      <c r="B18" s="80"/>
      <c r="C18" s="70"/>
      <c r="D18" s="66" t="n">
        <f aca="false">'Programska klasifikacija'!F13</f>
        <v>0</v>
      </c>
      <c r="E18" s="66" t="n">
        <f aca="false">'Programska klasifikacija'!G13</f>
        <v>0</v>
      </c>
      <c r="F18" s="66" t="n">
        <f aca="false">'Programska klasifikacija'!H13</f>
        <v>0</v>
      </c>
      <c r="G18" s="67" t="n">
        <f aca="false">IFERROR(F18/C18*100,0)</f>
        <v>0</v>
      </c>
      <c r="H18" s="67" t="n">
        <f aca="false">IFERROR(F18/E18*100,0)</f>
        <v>0</v>
      </c>
    </row>
    <row r="19" customFormat="false" ht="15" hidden="false" customHeight="false" outlineLevel="0" collapsed="false">
      <c r="B19" s="80"/>
      <c r="C19" s="66"/>
      <c r="D19" s="66"/>
      <c r="E19" s="89"/>
      <c r="F19" s="89"/>
      <c r="G19" s="67" t="n">
        <f aca="false">IFERROR(F19/C19*100,0)</f>
        <v>0</v>
      </c>
      <c r="H19" s="67" t="n">
        <f aca="false">IFERROR(F19/E19*100,0)</f>
        <v>0</v>
      </c>
    </row>
    <row r="20" customFormat="false" ht="15.75" hidden="false" customHeight="true" outlineLevel="0" collapsed="false">
      <c r="B20" s="58" t="s">
        <v>202</v>
      </c>
      <c r="C20" s="59" t="n">
        <f aca="false">C21+C25+C30</f>
        <v>227405.37</v>
      </c>
      <c r="D20" s="59" t="n">
        <f aca="false">D21+D25+D30</f>
        <v>325346</v>
      </c>
      <c r="E20" s="59" t="n">
        <f aca="false">E21+E25+E30</f>
        <v>358350.67</v>
      </c>
      <c r="F20" s="59" t="n">
        <f aca="false">F21+F25+F30</f>
        <v>372345.82</v>
      </c>
      <c r="G20" s="60" t="n">
        <f aca="false">IFERROR(F20/C20*100,0)</f>
        <v>163.736599535886</v>
      </c>
      <c r="H20" s="60" t="n">
        <f aca="false">IFERROR(F20/E20*100,0)</f>
        <v>103.905434305453</v>
      </c>
    </row>
    <row r="21" customFormat="false" ht="15.75" hidden="false" customHeight="true" outlineLevel="0" collapsed="false">
      <c r="A21" s="57"/>
      <c r="B21" s="83" t="s">
        <v>193</v>
      </c>
      <c r="C21" s="84" t="n">
        <f aca="false">C22+C24</f>
        <v>158111.73</v>
      </c>
      <c r="D21" s="84" t="n">
        <f aca="false">D22+D24</f>
        <v>249852</v>
      </c>
      <c r="E21" s="84" t="n">
        <f aca="false">E22+E24</f>
        <v>287152</v>
      </c>
      <c r="F21" s="84" t="n">
        <f aca="false">F22+F24</f>
        <v>308213.87</v>
      </c>
      <c r="G21" s="85" t="n">
        <f aca="false">IFERROR(F21/C21*100,0)</f>
        <v>194.93422151538</v>
      </c>
      <c r="H21" s="85" t="n">
        <f aca="false">IFERROR(F21/E21*100,0)</f>
        <v>107.334746057837</v>
      </c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</row>
    <row r="22" customFormat="false" ht="15.75" hidden="false" customHeight="true" outlineLevel="0" collapsed="false">
      <c r="B22" s="80" t="str">
        <f aca="false">B8</f>
        <v>1.1. Opći prihodi i primici</v>
      </c>
      <c r="C22" s="70" t="n">
        <v>158111.73</v>
      </c>
      <c r="D22" s="66" t="n">
        <f aca="false">'Programska klasifikacija'!F9</f>
        <v>249852</v>
      </c>
      <c r="E22" s="66" t="n">
        <f aca="false">'Programska klasifikacija'!G9</f>
        <v>287152</v>
      </c>
      <c r="F22" s="66" t="n">
        <f aca="false">'Programska klasifikacija'!H9</f>
        <v>308213.87</v>
      </c>
      <c r="G22" s="67" t="n">
        <f aca="false">IFERROR(F22/C22*100,0)</f>
        <v>194.93422151538</v>
      </c>
      <c r="H22" s="67" t="n">
        <f aca="false">IFERROR(F22/E22*100,0)</f>
        <v>107.334746057837</v>
      </c>
    </row>
    <row r="23" customFormat="false" ht="15.75" hidden="false" customHeight="true" outlineLevel="0" collapsed="false">
      <c r="B23" s="80" t="str">
        <f aca="false">B9</f>
        <v>1.6. Prihodi od imovine i Ostali prohodi</v>
      </c>
      <c r="C23" s="70" t="n">
        <v>0</v>
      </c>
      <c r="D23" s="66" t="n">
        <f aca="false">'Programska klasifikacija'!F10</f>
        <v>0</v>
      </c>
      <c r="E23" s="66" t="n">
        <f aca="false">'Programska klasifikacija'!G10</f>
        <v>0</v>
      </c>
      <c r="F23" s="66" t="n">
        <f aca="false">'Programska klasifikacija'!H10</f>
        <v>0</v>
      </c>
      <c r="G23" s="67" t="n">
        <f aca="false">IFERROR(F23/C23*100,0)</f>
        <v>0</v>
      </c>
      <c r="H23" s="67" t="n">
        <f aca="false">IFERROR(F23/E23*100,0)</f>
        <v>0</v>
      </c>
    </row>
    <row r="24" customFormat="false" ht="15.75" hidden="false" customHeight="true" outlineLevel="0" collapsed="false">
      <c r="B24" s="71"/>
      <c r="C24" s="66"/>
      <c r="D24" s="66"/>
      <c r="E24" s="66"/>
      <c r="F24" s="66"/>
      <c r="G24" s="67" t="n">
        <f aca="false">IFERROR(F24/C24*100,0)</f>
        <v>0</v>
      </c>
      <c r="H24" s="67" t="n">
        <f aca="false">IFERROR(F24/E24*100,0)</f>
        <v>0</v>
      </c>
    </row>
    <row r="25" customFormat="false" ht="15.75" hidden="false" customHeight="true" outlineLevel="0" collapsed="false">
      <c r="A25" s="57"/>
      <c r="B25" s="83" t="s">
        <v>196</v>
      </c>
      <c r="C25" s="84" t="n">
        <f aca="false">C26+C27+C29</f>
        <v>69293.64</v>
      </c>
      <c r="D25" s="84" t="n">
        <f aca="false">D26+D27+D29</f>
        <v>71797</v>
      </c>
      <c r="E25" s="84" t="n">
        <f aca="false">E26+E27+E29</f>
        <v>68898.78</v>
      </c>
      <c r="F25" s="84" t="n">
        <f aca="false">F26+F27+F29</f>
        <v>62606.61</v>
      </c>
      <c r="G25" s="85" t="n">
        <f aca="false">IFERROR(F25/C25*100,0)</f>
        <v>90.3497204072408</v>
      </c>
      <c r="H25" s="85" t="n">
        <f aca="false">IFERROR(F25/E25*100,0)</f>
        <v>90.8675160866419</v>
      </c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</row>
    <row r="26" customFormat="false" ht="15.75" hidden="false" customHeight="true" outlineLevel="0" collapsed="false">
      <c r="B26" s="80" t="s">
        <v>197</v>
      </c>
      <c r="C26" s="70" t="n">
        <v>69293.64</v>
      </c>
      <c r="D26" s="66" t="n">
        <f aca="false">'Programska klasifikacija'!F11</f>
        <v>68100</v>
      </c>
      <c r="E26" s="66" t="n">
        <f aca="false">'Programska klasifikacija'!G11</f>
        <v>66598.89</v>
      </c>
      <c r="F26" s="66" t="n">
        <f aca="false">'Programska klasifikacija'!H11</f>
        <v>61081.27</v>
      </c>
      <c r="G26" s="67" t="n">
        <f aca="false">IFERROR(F26/C26*100,0)</f>
        <v>88.1484505648715</v>
      </c>
      <c r="H26" s="67" t="n">
        <f aca="false">IFERROR(F26/E26*100,0)</f>
        <v>91.7151472044054</v>
      </c>
    </row>
    <row r="27" customFormat="false" ht="15.75" hidden="false" customHeight="true" outlineLevel="0" collapsed="false">
      <c r="B27" s="80" t="s">
        <v>198</v>
      </c>
      <c r="C27" s="70"/>
      <c r="D27" s="66" t="n">
        <f aca="false">'Programska klasifikacija'!F12</f>
        <v>3697</v>
      </c>
      <c r="E27" s="66" t="n">
        <f aca="false">'Programska klasifikacija'!G12</f>
        <v>2299.89</v>
      </c>
      <c r="F27" s="66" t="n">
        <f aca="false">'Programska klasifikacija'!H12</f>
        <v>1525.34</v>
      </c>
      <c r="G27" s="67" t="n">
        <f aca="false">IFERROR(F27/C27*100,0)</f>
        <v>0</v>
      </c>
      <c r="H27" s="67" t="n">
        <f aca="false">IFERROR(F27/E27*100,0)</f>
        <v>66.322302370983</v>
      </c>
    </row>
    <row r="28" customFormat="false" ht="15.75" hidden="false" customHeight="true" outlineLevel="0" collapsed="false">
      <c r="B28" s="80" t="s">
        <v>199</v>
      </c>
      <c r="C28" s="70"/>
      <c r="D28" s="66"/>
      <c r="E28" s="66"/>
      <c r="F28" s="66"/>
      <c r="G28" s="67"/>
      <c r="H28" s="67"/>
    </row>
    <row r="29" customFormat="false" ht="15.75" hidden="false" customHeight="true" outlineLevel="0" collapsed="false">
      <c r="B29" s="80"/>
      <c r="C29" s="66"/>
      <c r="D29" s="66"/>
      <c r="E29" s="66"/>
      <c r="F29" s="66"/>
      <c r="G29" s="67" t="n">
        <f aca="false">IFERROR(F29/C29*100,0)</f>
        <v>0</v>
      </c>
      <c r="H29" s="67" t="n">
        <f aca="false">IFERROR(F29/E29*100,0)</f>
        <v>0</v>
      </c>
    </row>
    <row r="30" customFormat="false" ht="15.75" hidden="false" customHeight="true" outlineLevel="0" collapsed="false">
      <c r="A30" s="57"/>
      <c r="B30" s="83" t="s">
        <v>200</v>
      </c>
      <c r="C30" s="84" t="n">
        <f aca="false">C31+C32+C33</f>
        <v>0</v>
      </c>
      <c r="D30" s="84" t="n">
        <f aca="false">D31+D32+D33</f>
        <v>3697</v>
      </c>
      <c r="E30" s="84" t="n">
        <f aca="false">E31+E32+E33</f>
        <v>2299.89</v>
      </c>
      <c r="F30" s="84" t="n">
        <f aca="false">F31+F32+F33</f>
        <v>1525.34</v>
      </c>
      <c r="G30" s="85" t="n">
        <f aca="false">IFERROR(F30/C30*100,0)</f>
        <v>0</v>
      </c>
      <c r="H30" s="85" t="n">
        <f aca="false">IFERROR(F30/E30*100,0)</f>
        <v>66.322302370983</v>
      </c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</row>
    <row r="31" customFormat="false" ht="27" hidden="false" customHeight="true" outlineLevel="0" collapsed="false">
      <c r="B31" s="80" t="str">
        <f aca="false">B17</f>
        <v>5.2. Ostale pomoći</v>
      </c>
      <c r="C31" s="70"/>
      <c r="D31" s="66" t="n">
        <f aca="false">'Programska klasifikacija'!F12</f>
        <v>3697</v>
      </c>
      <c r="E31" s="66" t="n">
        <f aca="false">'Programska klasifikacija'!G12</f>
        <v>2299.89</v>
      </c>
      <c r="F31" s="66" t="n">
        <f aca="false">'Programska klasifikacija'!H12</f>
        <v>1525.34</v>
      </c>
      <c r="G31" s="67" t="n">
        <f aca="false">IFERROR(F31/C31*100,0)</f>
        <v>0</v>
      </c>
      <c r="H31" s="67" t="n">
        <f aca="false">IFERROR(F31/E31*100,0)</f>
        <v>66.322302370983</v>
      </c>
    </row>
    <row r="32" customFormat="false" ht="27" hidden="false" customHeight="true" outlineLevel="0" collapsed="false">
      <c r="B32" s="80"/>
      <c r="C32" s="70"/>
      <c r="D32" s="66" t="n">
        <f aca="false">'Programska klasifikacija'!F13</f>
        <v>0</v>
      </c>
      <c r="E32" s="66" t="n">
        <f aca="false">'Programska klasifikacija'!G13</f>
        <v>0</v>
      </c>
      <c r="F32" s="66" t="n">
        <f aca="false">'Programska klasifikacija'!H13</f>
        <v>0</v>
      </c>
      <c r="G32" s="67" t="n">
        <f aca="false">IFERROR(F32/C32*100,0)</f>
        <v>0</v>
      </c>
      <c r="H32" s="67" t="n">
        <f aca="false">IFERROR(F32/E32*100,0)</f>
        <v>0</v>
      </c>
    </row>
    <row r="33" customFormat="false" ht="15.75" hidden="false" customHeight="true" outlineLevel="0" collapsed="false">
      <c r="B33" s="80"/>
      <c r="C33" s="66"/>
      <c r="D33" s="66"/>
      <c r="E33" s="89"/>
      <c r="F33" s="89"/>
      <c r="G33" s="67" t="n">
        <f aca="false">IFERROR(F33/C33*100,0)</f>
        <v>0</v>
      </c>
      <c r="H33" s="90" t="n">
        <f aca="false">IFERROR(F33/E33*100,0)</f>
        <v>0</v>
      </c>
    </row>
    <row r="34" customFormat="false" ht="15.75" hidden="false" customHeight="true" outlineLevel="0" collapsed="false">
      <c r="B34" s="65" t="s">
        <v>125</v>
      </c>
      <c r="C34" s="66"/>
      <c r="D34" s="66"/>
      <c r="E34" s="89"/>
      <c r="F34" s="91"/>
      <c r="G34" s="67"/>
      <c r="H34" s="90"/>
    </row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">
    <mergeCell ref="B2:H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37.71"/>
    <col collapsed="false" customWidth="true" hidden="false" outlineLevel="0" max="6" min="3" style="0" width="25.29"/>
    <col collapsed="false" customWidth="true" hidden="false" outlineLevel="0" max="8" min="7" style="0" width="15.71"/>
    <col collapsed="false" customWidth="true" hidden="false" outlineLevel="0" max="26" min="9" style="0" width="8.71"/>
  </cols>
  <sheetData>
    <row r="1" customFormat="false" ht="15" hidden="false" customHeight="false" outlineLevel="0" collapsed="false">
      <c r="B1" s="23"/>
      <c r="C1" s="23"/>
      <c r="D1" s="23"/>
      <c r="E1" s="23"/>
      <c r="F1" s="25"/>
      <c r="G1" s="25"/>
    </row>
    <row r="2" customFormat="false" ht="15.75" hidden="false" customHeight="true" outlineLevel="0" collapsed="false">
      <c r="B2" s="3" t="s">
        <v>203</v>
      </c>
      <c r="C2" s="3"/>
      <c r="D2" s="3"/>
      <c r="E2" s="3"/>
      <c r="F2" s="3"/>
      <c r="G2" s="3"/>
      <c r="H2" s="3"/>
    </row>
    <row r="3" customFormat="false" ht="15" hidden="false" customHeight="false" outlineLevel="0" collapsed="false">
      <c r="B3" s="23"/>
      <c r="C3" s="23"/>
      <c r="D3" s="23"/>
      <c r="E3" s="23"/>
      <c r="F3" s="25"/>
      <c r="G3" s="25"/>
    </row>
    <row r="4" customFormat="false" ht="15" hidden="false" customHeight="false" outlineLevel="0" collapsed="false">
      <c r="B4" s="56" t="s">
        <v>46</v>
      </c>
      <c r="C4" s="56" t="s">
        <v>66</v>
      </c>
      <c r="D4" s="56" t="s">
        <v>48</v>
      </c>
      <c r="E4" s="56" t="s">
        <v>49</v>
      </c>
      <c r="F4" s="56" t="s">
        <v>50</v>
      </c>
      <c r="G4" s="56" t="s">
        <v>51</v>
      </c>
      <c r="H4" s="56" t="s">
        <v>52</v>
      </c>
    </row>
    <row r="5" customFormat="false" ht="15" hidden="false" customHeight="false" outlineLevel="0" collapsed="false">
      <c r="B5" s="56" t="n">
        <v>1</v>
      </c>
      <c r="C5" s="56" t="n">
        <v>2</v>
      </c>
      <c r="D5" s="56" t="n">
        <v>3</v>
      </c>
      <c r="E5" s="56" t="n">
        <v>4</v>
      </c>
      <c r="F5" s="56" t="n">
        <v>5</v>
      </c>
      <c r="G5" s="56" t="s">
        <v>53</v>
      </c>
      <c r="H5" s="56" t="s">
        <v>54</v>
      </c>
    </row>
    <row r="6" customFormat="false" ht="15.75" hidden="false" customHeight="true" outlineLevel="0" collapsed="false">
      <c r="A6" s="57"/>
      <c r="B6" s="58" t="s">
        <v>202</v>
      </c>
      <c r="C6" s="59" t="n">
        <f aca="false">C7</f>
        <v>281270.09</v>
      </c>
      <c r="D6" s="59" t="n">
        <f aca="false">D7</f>
        <v>321649</v>
      </c>
      <c r="E6" s="59" t="n">
        <f aca="false">E7</f>
        <v>356050.78</v>
      </c>
      <c r="F6" s="59" t="n">
        <f aca="false">F7</f>
        <v>370820.48</v>
      </c>
      <c r="G6" s="60" t="n">
        <f aca="false">IFERROR(F6/C6*100,0)</f>
        <v>131.837864452633</v>
      </c>
      <c r="H6" s="60" t="n">
        <f aca="false">IFERROR(F6/E6*100,0)</f>
        <v>104.148200433657</v>
      </c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</row>
    <row r="7" customFormat="false" ht="15" hidden="false" customHeight="false" outlineLevel="0" collapsed="false">
      <c r="B7" s="61" t="s">
        <v>204</v>
      </c>
      <c r="C7" s="62" t="n">
        <f aca="false">C8</f>
        <v>281270.09</v>
      </c>
      <c r="D7" s="62" t="n">
        <f aca="false">D8</f>
        <v>321649</v>
      </c>
      <c r="E7" s="62" t="n">
        <f aca="false">E8</f>
        <v>356050.78</v>
      </c>
      <c r="F7" s="62" t="n">
        <f aca="false">F8</f>
        <v>370820.48</v>
      </c>
      <c r="G7" s="63" t="n">
        <f aca="false">IFERROR(F7/C7*100,0)</f>
        <v>131.837864452633</v>
      </c>
      <c r="H7" s="63" t="n">
        <f aca="false">IFERROR(F7/E7*100,0)</f>
        <v>104.148200433657</v>
      </c>
    </row>
    <row r="8" customFormat="false" ht="15" hidden="false" customHeight="false" outlineLevel="0" collapsed="false">
      <c r="B8" s="64" t="s">
        <v>205</v>
      </c>
      <c r="C8" s="66" t="n">
        <f aca="false">C9</f>
        <v>281270.09</v>
      </c>
      <c r="D8" s="66" t="n">
        <f aca="false">D9</f>
        <v>321649</v>
      </c>
      <c r="E8" s="66" t="n">
        <f aca="false">E9</f>
        <v>356050.78</v>
      </c>
      <c r="F8" s="66" t="n">
        <f aca="false">F9</f>
        <v>370820.48</v>
      </c>
      <c r="G8" s="67" t="n">
        <f aca="false">IFERROR(F8/C8*100,0)</f>
        <v>131.837864452633</v>
      </c>
      <c r="H8" s="67" t="n">
        <f aca="false">IFERROR(F8/E8*100,0)</f>
        <v>104.148200433657</v>
      </c>
    </row>
    <row r="9" customFormat="false" ht="15" hidden="false" customHeight="false" outlineLevel="0" collapsed="false">
      <c r="B9" s="80" t="s">
        <v>206</v>
      </c>
      <c r="C9" s="66" t="n">
        <f aca="false">' Račun prihoda i rashoda'!G66</f>
        <v>281270.09</v>
      </c>
      <c r="D9" s="66" t="n">
        <f aca="false">'Programska klasifikacija'!F8</f>
        <v>321649</v>
      </c>
      <c r="E9" s="66" t="n">
        <f aca="false">'Programska klasifikacija'!G8</f>
        <v>356050.78</v>
      </c>
      <c r="F9" s="66" t="n">
        <f aca="false">'Programska klasifikacija'!H8</f>
        <v>370820.48</v>
      </c>
      <c r="G9" s="67" t="n">
        <f aca="false">IFERROR(F9/C9*100,0)</f>
        <v>131.837864452633</v>
      </c>
      <c r="H9" s="67" t="n">
        <f aca="false">IFERROR(F9/E9*100,0)</f>
        <v>104.148200433657</v>
      </c>
    </row>
    <row r="10" customFormat="false" ht="15" hidden="false" customHeight="false" outlineLevel="0" collapsed="false">
      <c r="B10" s="65" t="s">
        <v>125</v>
      </c>
      <c r="C10" s="92"/>
      <c r="D10" s="92"/>
      <c r="E10" s="93"/>
      <c r="F10" s="90"/>
      <c r="G10" s="90"/>
      <c r="H10" s="90"/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">
    <mergeCell ref="B2:H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7.43"/>
    <col collapsed="false" customWidth="true" hidden="false" outlineLevel="0" max="4" min="3" style="0" width="8.43"/>
    <col collapsed="false" customWidth="true" hidden="false" outlineLevel="0" max="5" min="5" style="0" width="5.43"/>
    <col collapsed="false" customWidth="true" hidden="false" outlineLevel="0" max="10" min="6" style="0" width="25.29"/>
    <col collapsed="false" customWidth="true" hidden="false" outlineLevel="0" max="12" min="11" style="0" width="15.71"/>
    <col collapsed="false" customWidth="true" hidden="false" outlineLevel="0" max="26" min="13" style="0" width="8.71"/>
  </cols>
  <sheetData>
    <row r="1" customFormat="false" ht="18" hidden="false" customHeight="true" outlineLevel="0" collapsed="false">
      <c r="B1" s="23"/>
      <c r="C1" s="23"/>
      <c r="D1" s="23"/>
      <c r="E1" s="23"/>
      <c r="F1" s="23"/>
      <c r="G1" s="23"/>
      <c r="H1" s="23"/>
      <c r="I1" s="23"/>
      <c r="J1" s="23"/>
      <c r="K1" s="23"/>
    </row>
    <row r="2" customFormat="false" ht="18" hidden="false" customHeight="true" outlineLevel="0" collapsed="false">
      <c r="B2" s="3" t="s">
        <v>207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customFormat="false" ht="15.75" hidden="false" customHeight="true" outlineLevel="0" collapsed="false">
      <c r="B3" s="3" t="s">
        <v>208</v>
      </c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5" hidden="false" customHeight="false" outlineLevel="0" collapsed="false">
      <c r="B4" s="23"/>
      <c r="C4" s="23"/>
      <c r="D4" s="23"/>
      <c r="E4" s="23"/>
      <c r="F4" s="23"/>
      <c r="G4" s="23"/>
      <c r="H4" s="23"/>
      <c r="I4" s="23"/>
      <c r="J4" s="25"/>
      <c r="K4" s="25"/>
    </row>
    <row r="5" customFormat="false" ht="25.5" hidden="false" customHeight="true" outlineLevel="0" collapsed="false">
      <c r="B5" s="56" t="s">
        <v>46</v>
      </c>
      <c r="C5" s="56"/>
      <c r="D5" s="56"/>
      <c r="E5" s="56"/>
      <c r="F5" s="56"/>
      <c r="G5" s="56" t="s">
        <v>66</v>
      </c>
      <c r="H5" s="56" t="s">
        <v>48</v>
      </c>
      <c r="I5" s="56" t="s">
        <v>49</v>
      </c>
      <c r="J5" s="56" t="s">
        <v>50</v>
      </c>
      <c r="K5" s="94" t="s">
        <v>51</v>
      </c>
      <c r="L5" s="94" t="s">
        <v>52</v>
      </c>
    </row>
    <row r="6" customFormat="false" ht="15" hidden="false" customHeight="false" outlineLevel="0" collapsed="false">
      <c r="B6" s="56" t="n">
        <v>1</v>
      </c>
      <c r="C6" s="56"/>
      <c r="D6" s="56"/>
      <c r="E6" s="56"/>
      <c r="F6" s="56"/>
      <c r="G6" s="94" t="n">
        <v>2</v>
      </c>
      <c r="H6" s="94" t="n">
        <v>3</v>
      </c>
      <c r="I6" s="94" t="n">
        <v>4</v>
      </c>
      <c r="J6" s="94" t="n">
        <v>5</v>
      </c>
      <c r="K6" s="94" t="s">
        <v>53</v>
      </c>
      <c r="L6" s="94" t="s">
        <v>54</v>
      </c>
    </row>
    <row r="7" customFormat="false" ht="15" hidden="false" customHeight="false" outlineLevel="0" collapsed="false">
      <c r="A7" s="57"/>
      <c r="B7" s="58" t="n">
        <v>8</v>
      </c>
      <c r="C7" s="58"/>
      <c r="D7" s="58"/>
      <c r="E7" s="58"/>
      <c r="F7" s="58" t="s">
        <v>209</v>
      </c>
      <c r="G7" s="95" t="n">
        <f aca="false">G8</f>
        <v>0</v>
      </c>
      <c r="H7" s="95" t="n">
        <f aca="false">H8</f>
        <v>0</v>
      </c>
      <c r="I7" s="95" t="n">
        <f aca="false">I8</f>
        <v>0</v>
      </c>
      <c r="J7" s="95" t="n">
        <f aca="false">J8</f>
        <v>0</v>
      </c>
      <c r="K7" s="96" t="n">
        <f aca="false">IFERROR(J7/G7*100,0)</f>
        <v>0</v>
      </c>
      <c r="L7" s="96" t="n">
        <f aca="false">IFERROR(J7/I7*100,0)</f>
        <v>0</v>
      </c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</row>
    <row r="8" customFormat="false" ht="15" hidden="false" customHeight="false" outlineLevel="0" collapsed="false">
      <c r="B8" s="64"/>
      <c r="C8" s="65" t="n">
        <v>84</v>
      </c>
      <c r="D8" s="65"/>
      <c r="E8" s="65"/>
      <c r="F8" s="65" t="s">
        <v>210</v>
      </c>
      <c r="G8" s="92"/>
      <c r="H8" s="92"/>
      <c r="I8" s="92"/>
      <c r="J8" s="90"/>
      <c r="K8" s="90"/>
      <c r="L8" s="90"/>
    </row>
    <row r="9" customFormat="false" ht="15" hidden="false" customHeight="false" outlineLevel="0" collapsed="false">
      <c r="B9" s="68"/>
      <c r="C9" s="68"/>
      <c r="D9" s="68"/>
      <c r="E9" s="71" t="s">
        <v>211</v>
      </c>
      <c r="F9" s="80"/>
      <c r="G9" s="92"/>
      <c r="H9" s="92"/>
      <c r="I9" s="92"/>
      <c r="J9" s="90"/>
      <c r="K9" s="90"/>
      <c r="L9" s="90"/>
    </row>
    <row r="10" customFormat="false" ht="15" hidden="false" customHeight="false" outlineLevel="0" collapsed="false">
      <c r="A10" s="57"/>
      <c r="B10" s="97" t="n">
        <v>5</v>
      </c>
      <c r="C10" s="97"/>
      <c r="D10" s="97"/>
      <c r="E10" s="97"/>
      <c r="F10" s="98" t="s">
        <v>212</v>
      </c>
      <c r="G10" s="95" t="n">
        <f aca="false">G11</f>
        <v>0</v>
      </c>
      <c r="H10" s="95" t="n">
        <f aca="false">H11</f>
        <v>0</v>
      </c>
      <c r="I10" s="95" t="n">
        <f aca="false">I11</f>
        <v>0</v>
      </c>
      <c r="J10" s="95" t="n">
        <f aca="false">J11</f>
        <v>0</v>
      </c>
      <c r="K10" s="96" t="n">
        <f aca="false">IFERROR(J10/G10*100,0)</f>
        <v>0</v>
      </c>
      <c r="L10" s="96" t="n">
        <f aca="false">IFERROR(J10/I10*100,0)</f>
        <v>0</v>
      </c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</row>
    <row r="11" customFormat="false" ht="15" hidden="false" customHeight="false" outlineLevel="0" collapsed="false">
      <c r="B11" s="65"/>
      <c r="C11" s="65" t="n">
        <v>54</v>
      </c>
      <c r="D11" s="65"/>
      <c r="E11" s="65"/>
      <c r="F11" s="82" t="s">
        <v>213</v>
      </c>
      <c r="G11" s="92"/>
      <c r="H11" s="92"/>
      <c r="I11" s="93"/>
      <c r="J11" s="90"/>
      <c r="K11" s="90"/>
      <c r="L11" s="90"/>
    </row>
    <row r="12" customFormat="false" ht="15" hidden="false" customHeight="false" outlineLevel="0" collapsed="false">
      <c r="B12" s="68" t="s">
        <v>125</v>
      </c>
      <c r="C12" s="72"/>
      <c r="D12" s="72"/>
      <c r="E12" s="72"/>
      <c r="F12" s="99" t="s">
        <v>211</v>
      </c>
      <c r="G12" s="92"/>
      <c r="H12" s="92"/>
      <c r="I12" s="92"/>
      <c r="J12" s="90"/>
      <c r="K12" s="90"/>
      <c r="L12" s="90"/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4">
    <mergeCell ref="B2:L2"/>
    <mergeCell ref="B3:L3"/>
    <mergeCell ref="B5:F5"/>
    <mergeCell ref="B6:F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37.71"/>
    <col collapsed="false" customWidth="true" hidden="false" outlineLevel="0" max="6" min="3" style="0" width="25.29"/>
    <col collapsed="false" customWidth="true" hidden="false" outlineLevel="0" max="8" min="7" style="0" width="15.71"/>
    <col collapsed="false" customWidth="true" hidden="false" outlineLevel="0" max="26" min="9" style="0" width="8.71"/>
  </cols>
  <sheetData>
    <row r="1" customFormat="false" ht="15" hidden="false" customHeight="false" outlineLevel="0" collapsed="false">
      <c r="B1" s="23"/>
      <c r="C1" s="23"/>
      <c r="D1" s="23"/>
      <c r="E1" s="23"/>
      <c r="F1" s="25"/>
      <c r="G1" s="25"/>
    </row>
    <row r="2" customFormat="false" ht="15.75" hidden="false" customHeight="true" outlineLevel="0" collapsed="false">
      <c r="B2" s="3" t="s">
        <v>214</v>
      </c>
      <c r="C2" s="3"/>
      <c r="D2" s="3"/>
      <c r="E2" s="3"/>
      <c r="F2" s="3"/>
      <c r="G2" s="3"/>
      <c r="H2" s="3"/>
    </row>
    <row r="3" customFormat="false" ht="15" hidden="false" customHeight="false" outlineLevel="0" collapsed="false">
      <c r="B3" s="23"/>
      <c r="C3" s="23"/>
      <c r="D3" s="23"/>
      <c r="E3" s="23"/>
      <c r="F3" s="25"/>
      <c r="G3" s="25"/>
    </row>
    <row r="4" customFormat="false" ht="15" hidden="false" customHeight="false" outlineLevel="0" collapsed="false">
      <c r="B4" s="56" t="s">
        <v>46</v>
      </c>
      <c r="C4" s="56" t="s">
        <v>66</v>
      </c>
      <c r="D4" s="56" t="s">
        <v>48</v>
      </c>
      <c r="E4" s="56" t="s">
        <v>49</v>
      </c>
      <c r="F4" s="56" t="s">
        <v>50</v>
      </c>
      <c r="G4" s="56" t="s">
        <v>51</v>
      </c>
      <c r="H4" s="56" t="s">
        <v>52</v>
      </c>
    </row>
    <row r="5" customFormat="false" ht="15" hidden="false" customHeight="false" outlineLevel="0" collapsed="false">
      <c r="B5" s="56" t="n">
        <v>1</v>
      </c>
      <c r="C5" s="56" t="n">
        <v>2</v>
      </c>
      <c r="D5" s="56" t="n">
        <v>3</v>
      </c>
      <c r="E5" s="56" t="n">
        <v>4</v>
      </c>
      <c r="F5" s="56" t="n">
        <v>5</v>
      </c>
      <c r="G5" s="56" t="s">
        <v>53</v>
      </c>
      <c r="H5" s="56" t="s">
        <v>54</v>
      </c>
    </row>
    <row r="6" customFormat="false" ht="15" hidden="false" customHeight="false" outlineLevel="0" collapsed="false">
      <c r="A6" s="57"/>
      <c r="B6" s="58" t="s">
        <v>215</v>
      </c>
      <c r="C6" s="95" t="n">
        <f aca="false">C7+C11+C15</f>
        <v>227548</v>
      </c>
      <c r="D6" s="95" t="n">
        <f aca="false">D7+D11+D15</f>
        <v>321649</v>
      </c>
      <c r="E6" s="95" t="n">
        <f aca="false">E7+E11+E15</f>
        <v>356051</v>
      </c>
      <c r="F6" s="95" t="n">
        <f aca="false">F7+F11+F15</f>
        <v>350666.57</v>
      </c>
      <c r="G6" s="96" t="n">
        <f aca="false">IFERROR(F6/C6*100,0)</f>
        <v>154.106636841458</v>
      </c>
      <c r="H6" s="96" t="n">
        <f aca="false">IFERROR(F6/E6*100,0)</f>
        <v>98.4877363074391</v>
      </c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</row>
    <row r="7" customFormat="false" ht="15" hidden="false" customHeight="false" outlineLevel="0" collapsed="false">
      <c r="B7" s="83" t="s">
        <v>193</v>
      </c>
      <c r="C7" s="100" t="n">
        <f aca="false">C8</f>
        <v>167857</v>
      </c>
      <c r="D7" s="100" t="n">
        <f aca="false">D8</f>
        <v>249852</v>
      </c>
      <c r="E7" s="100" t="n">
        <f aca="false">E8</f>
        <v>287152</v>
      </c>
      <c r="F7" s="100" t="n">
        <f aca="false">F8</f>
        <v>289585.3</v>
      </c>
      <c r="G7" s="101" t="n">
        <f aca="false">IFERROR(F7/C7*100,0)</f>
        <v>172.519048952382</v>
      </c>
      <c r="H7" s="101" t="n">
        <f aca="false">IFERROR(F7/E7*100,0)</f>
        <v>100.847390928846</v>
      </c>
    </row>
    <row r="8" customFormat="false" ht="15" hidden="false" customHeight="false" outlineLevel="0" collapsed="false">
      <c r="B8" s="80" t="s">
        <v>194</v>
      </c>
      <c r="C8" s="102" t="n">
        <v>167857</v>
      </c>
      <c r="D8" s="102" t="n">
        <v>249852</v>
      </c>
      <c r="E8" s="102" t="n">
        <v>287152</v>
      </c>
      <c r="F8" s="102" t="n">
        <v>289585.3</v>
      </c>
      <c r="G8" s="103" t="n">
        <f aca="false">IFERROR(F8/C8*100,0)</f>
        <v>172.519048952382</v>
      </c>
      <c r="H8" s="103" t="n">
        <f aca="false">IFERROR(F8/E8*100,0)</f>
        <v>100.847390928846</v>
      </c>
    </row>
    <row r="9" customFormat="false" ht="15" hidden="false" customHeight="false" outlineLevel="0" collapsed="false">
      <c r="B9" s="71" t="s">
        <v>216</v>
      </c>
      <c r="C9" s="102"/>
      <c r="D9" s="102"/>
      <c r="E9" s="102"/>
      <c r="F9" s="102"/>
      <c r="G9" s="103"/>
      <c r="H9" s="103"/>
    </row>
    <row r="10" customFormat="false" ht="15" hidden="false" customHeight="false" outlineLevel="0" collapsed="false">
      <c r="B10" s="71"/>
      <c r="C10" s="92"/>
      <c r="D10" s="92"/>
      <c r="E10" s="92"/>
      <c r="F10" s="92"/>
      <c r="G10" s="103" t="n">
        <f aca="false">IFERROR(F10/C10*100,0)</f>
        <v>0</v>
      </c>
      <c r="H10" s="103" t="n">
        <f aca="false">IFERROR(F10/E10*100,0)</f>
        <v>0</v>
      </c>
    </row>
    <row r="11" customFormat="false" ht="15" hidden="false" customHeight="false" outlineLevel="0" collapsed="false">
      <c r="B11" s="83" t="s">
        <v>196</v>
      </c>
      <c r="C11" s="100" t="n">
        <f aca="false">C12+C13</f>
        <v>59691</v>
      </c>
      <c r="D11" s="100" t="n">
        <f aca="false">D12+D13</f>
        <v>71797</v>
      </c>
      <c r="E11" s="100" t="n">
        <f aca="false">E12+E13</f>
        <v>68899</v>
      </c>
      <c r="F11" s="100" t="n">
        <f aca="false">F12+F13</f>
        <v>61081.27</v>
      </c>
      <c r="G11" s="101" t="n">
        <f aca="false">IFERROR(F11/C11*100,0)</f>
        <v>102.329111591362</v>
      </c>
      <c r="H11" s="101" t="n">
        <f aca="false">IFERROR(F11/E11*100,0)</f>
        <v>88.6533476538121</v>
      </c>
    </row>
    <row r="12" customFormat="false" ht="15" hidden="false" customHeight="false" outlineLevel="0" collapsed="false">
      <c r="B12" s="80" t="s">
        <v>197</v>
      </c>
      <c r="C12" s="102" t="n">
        <v>59691</v>
      </c>
      <c r="D12" s="102" t="n">
        <v>68100</v>
      </c>
      <c r="E12" s="102" t="n">
        <v>66599</v>
      </c>
      <c r="F12" s="102" t="n">
        <v>61081.27</v>
      </c>
      <c r="G12" s="103" t="n">
        <f aca="false">IFERROR(F12/C12*100,0)</f>
        <v>102.329111591362</v>
      </c>
      <c r="H12" s="103" t="n">
        <f aca="false">IFERROR(F12/E12*100,0)</f>
        <v>91.7149957206565</v>
      </c>
    </row>
    <row r="13" customFormat="false" ht="15" hidden="false" customHeight="false" outlineLevel="0" collapsed="false">
      <c r="B13" s="80" t="s">
        <v>198</v>
      </c>
      <c r="C13" s="102"/>
      <c r="D13" s="102" t="n">
        <v>3697</v>
      </c>
      <c r="E13" s="102" t="n">
        <v>2300</v>
      </c>
      <c r="F13" s="102"/>
      <c r="G13" s="103" t="n">
        <f aca="false">IFERROR(F13/C13*100,0)</f>
        <v>0</v>
      </c>
      <c r="H13" s="103" t="n">
        <f aca="false">IFERROR(F13/E13*100,0)</f>
        <v>0</v>
      </c>
    </row>
    <row r="14" customFormat="false" ht="15" hidden="false" customHeight="false" outlineLevel="0" collapsed="false">
      <c r="B14" s="80"/>
      <c r="C14" s="92"/>
      <c r="D14" s="92"/>
      <c r="E14" s="92"/>
      <c r="F14" s="92"/>
      <c r="G14" s="103" t="n">
        <f aca="false">IFERROR(F14/C14*100,0)</f>
        <v>0</v>
      </c>
      <c r="H14" s="103" t="n">
        <f aca="false">IFERROR(F14/E14*100,0)</f>
        <v>0</v>
      </c>
    </row>
    <row r="15" customFormat="false" ht="15" hidden="false" customHeight="false" outlineLevel="0" collapsed="false">
      <c r="B15" s="83" t="s">
        <v>200</v>
      </c>
      <c r="C15" s="100" t="n">
        <f aca="false">C16+C17</f>
        <v>0</v>
      </c>
      <c r="D15" s="100" t="n">
        <f aca="false">D16+D17</f>
        <v>0</v>
      </c>
      <c r="E15" s="100" t="n">
        <f aca="false">E16+E17</f>
        <v>0</v>
      </c>
      <c r="F15" s="100" t="n">
        <f aca="false">F16+F17</f>
        <v>0</v>
      </c>
      <c r="G15" s="101" t="n">
        <f aca="false">IFERROR(F15/C15*100,0)</f>
        <v>0</v>
      </c>
      <c r="H15" s="101" t="n">
        <f aca="false">IFERROR(F15/E15*100,0)</f>
        <v>0</v>
      </c>
    </row>
    <row r="16" customFormat="false" ht="21" hidden="false" customHeight="true" outlineLevel="0" collapsed="false">
      <c r="B16" s="80" t="s">
        <v>217</v>
      </c>
      <c r="C16" s="102"/>
      <c r="D16" s="102"/>
      <c r="E16" s="102"/>
      <c r="F16" s="102"/>
      <c r="G16" s="103" t="n">
        <f aca="false">IFERROR(F16/C16*100,0)</f>
        <v>0</v>
      </c>
      <c r="H16" s="103" t="n">
        <f aca="false">IFERROR(F16/E16*100,0)</f>
        <v>0</v>
      </c>
    </row>
    <row r="17" customFormat="false" ht="18.75" hidden="false" customHeight="true" outlineLevel="0" collapsed="false">
      <c r="B17" s="80" t="s">
        <v>218</v>
      </c>
      <c r="C17" s="102"/>
      <c r="D17" s="102"/>
      <c r="E17" s="102"/>
      <c r="F17" s="102"/>
      <c r="G17" s="103" t="n">
        <f aca="false">IFERROR(F17/C17*100,0)</f>
        <v>0</v>
      </c>
      <c r="H17" s="103" t="n">
        <f aca="false">IFERROR(F17/E17*100,0)</f>
        <v>0</v>
      </c>
    </row>
    <row r="18" customFormat="false" ht="15" hidden="false" customHeight="false" outlineLevel="0" collapsed="false">
      <c r="B18" s="80"/>
      <c r="C18" s="92"/>
      <c r="D18" s="92"/>
      <c r="E18" s="92"/>
      <c r="F18" s="92"/>
      <c r="G18" s="103" t="n">
        <f aca="false">IFERROR(F18/C18*100,0)</f>
        <v>0</v>
      </c>
      <c r="H18" s="103" t="n">
        <f aca="false">IFERROR(F18/E18*100,0)</f>
        <v>0</v>
      </c>
    </row>
    <row r="19" customFormat="false" ht="15.75" hidden="false" customHeight="true" outlineLevel="0" collapsed="false">
      <c r="A19" s="57"/>
      <c r="B19" s="58" t="s">
        <v>219</v>
      </c>
      <c r="C19" s="95" t="n">
        <f aca="false">C20+C24+C28</f>
        <v>227548</v>
      </c>
      <c r="D19" s="95" t="n">
        <f aca="false">D20+D24+D28</f>
        <v>321649</v>
      </c>
      <c r="E19" s="95" t="n">
        <f aca="false">E20+E24+E28</f>
        <v>356051</v>
      </c>
      <c r="F19" s="95" t="n">
        <f aca="false">F20+F24+F28</f>
        <v>355653</v>
      </c>
      <c r="G19" s="96" t="n">
        <f aca="false">IFERROR(F19/C19*100,0)</f>
        <v>156.29801184805</v>
      </c>
      <c r="H19" s="96" t="n">
        <f aca="false">IFERROR(F19/E19*100,0)</f>
        <v>99.8882182608671</v>
      </c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</row>
    <row r="20" customFormat="false" ht="15.75" hidden="false" customHeight="true" outlineLevel="0" collapsed="false">
      <c r="B20" s="83" t="s">
        <v>193</v>
      </c>
      <c r="C20" s="100" t="n">
        <f aca="false">C21</f>
        <v>167857</v>
      </c>
      <c r="D20" s="100" t="n">
        <f aca="false">D21</f>
        <v>249852</v>
      </c>
      <c r="E20" s="100" t="n">
        <f aca="false">E21</f>
        <v>287152</v>
      </c>
      <c r="F20" s="100" t="n">
        <f aca="false">F21</f>
        <v>293047</v>
      </c>
      <c r="G20" s="101" t="n">
        <f aca="false">IFERROR(F20/C20*100,0)</f>
        <v>174.581340069226</v>
      </c>
      <c r="H20" s="101" t="n">
        <f aca="false">IFERROR(F20/E20*100,0)</f>
        <v>102.052919708029</v>
      </c>
    </row>
    <row r="21" customFormat="false" ht="15.75" hidden="false" customHeight="true" outlineLevel="0" collapsed="false">
      <c r="B21" s="80" t="s">
        <v>194</v>
      </c>
      <c r="C21" s="102" t="n">
        <v>167857</v>
      </c>
      <c r="D21" s="102" t="n">
        <v>249852</v>
      </c>
      <c r="E21" s="102" t="n">
        <v>287152</v>
      </c>
      <c r="F21" s="102" t="n">
        <v>293047</v>
      </c>
      <c r="G21" s="103" t="n">
        <f aca="false">IFERROR(F21/C21*100,0)</f>
        <v>174.581340069226</v>
      </c>
      <c r="H21" s="103" t="n">
        <f aca="false">IFERROR(F21/E21*100,0)</f>
        <v>102.052919708029</v>
      </c>
    </row>
    <row r="22" customFormat="false" ht="15.75" hidden="false" customHeight="true" outlineLevel="0" collapsed="false">
      <c r="B22" s="71" t="s">
        <v>216</v>
      </c>
      <c r="C22" s="102"/>
      <c r="D22" s="102"/>
      <c r="E22" s="102"/>
      <c r="F22" s="102" t="n">
        <v>0</v>
      </c>
      <c r="G22" s="103"/>
      <c r="H22" s="103"/>
    </row>
    <row r="23" customFormat="false" ht="15.75" hidden="false" customHeight="true" outlineLevel="0" collapsed="false">
      <c r="B23" s="71"/>
      <c r="C23" s="92"/>
      <c r="D23" s="92"/>
      <c r="E23" s="92"/>
      <c r="F23" s="92"/>
      <c r="G23" s="103" t="n">
        <f aca="false">IFERROR(F23/C23*100,0)</f>
        <v>0</v>
      </c>
      <c r="H23" s="103" t="n">
        <f aca="false">IFERROR(F23/E23*100,0)</f>
        <v>0</v>
      </c>
    </row>
    <row r="24" customFormat="false" ht="15.75" hidden="false" customHeight="true" outlineLevel="0" collapsed="false">
      <c r="B24" s="83" t="s">
        <v>196</v>
      </c>
      <c r="C24" s="100" t="n">
        <f aca="false">C25+C26</f>
        <v>59691</v>
      </c>
      <c r="D24" s="100" t="n">
        <f aca="false">D25+D26</f>
        <v>71797</v>
      </c>
      <c r="E24" s="100" t="n">
        <f aca="false">E25+E26</f>
        <v>68899</v>
      </c>
      <c r="F24" s="100" t="n">
        <f aca="false">F25+F26</f>
        <v>62606</v>
      </c>
      <c r="G24" s="101" t="n">
        <f aca="false">IFERROR(F24/C24*100,0)</f>
        <v>104.883483272185</v>
      </c>
      <c r="H24" s="101" t="n">
        <f aca="false">IFERROR(F24/E24*100,0)</f>
        <v>90.8663405854947</v>
      </c>
    </row>
    <row r="25" customFormat="false" ht="15.75" hidden="false" customHeight="true" outlineLevel="0" collapsed="false">
      <c r="B25" s="80" t="s">
        <v>197</v>
      </c>
      <c r="C25" s="102" t="n">
        <v>59691</v>
      </c>
      <c r="D25" s="102" t="n">
        <v>68100</v>
      </c>
      <c r="E25" s="102" t="n">
        <v>66599</v>
      </c>
      <c r="F25" s="102" t="n">
        <v>61081</v>
      </c>
      <c r="G25" s="103" t="n">
        <f aca="false">IFERROR(F25/C25*100,0)</f>
        <v>102.328659261865</v>
      </c>
      <c r="H25" s="103" t="n">
        <f aca="false">IFERROR(F25/E25*100,0)</f>
        <v>91.7145903091638</v>
      </c>
    </row>
    <row r="26" customFormat="false" ht="15.75" hidden="false" customHeight="true" outlineLevel="0" collapsed="false">
      <c r="B26" s="80" t="s">
        <v>198</v>
      </c>
      <c r="C26" s="102"/>
      <c r="D26" s="102" t="n">
        <v>3697</v>
      </c>
      <c r="E26" s="102" t="n">
        <v>2300</v>
      </c>
      <c r="F26" s="102" t="n">
        <v>1525</v>
      </c>
      <c r="G26" s="103" t="n">
        <f aca="false">IFERROR(F26/C26*100,0)</f>
        <v>0</v>
      </c>
      <c r="H26" s="103" t="n">
        <f aca="false">IFERROR(F26/E26*100,0)</f>
        <v>66.304347826087</v>
      </c>
    </row>
    <row r="27" customFormat="false" ht="15.75" hidden="false" customHeight="true" outlineLevel="0" collapsed="false">
      <c r="B27" s="80"/>
      <c r="C27" s="92"/>
      <c r="D27" s="92"/>
      <c r="E27" s="92"/>
      <c r="F27" s="92"/>
      <c r="G27" s="103" t="n">
        <f aca="false">IFERROR(F27/C27*100,0)</f>
        <v>0</v>
      </c>
      <c r="H27" s="103" t="n">
        <f aca="false">IFERROR(F27/E27*100,0)</f>
        <v>0</v>
      </c>
    </row>
    <row r="28" customFormat="false" ht="15.75" hidden="false" customHeight="true" outlineLevel="0" collapsed="false">
      <c r="B28" s="83" t="s">
        <v>200</v>
      </c>
      <c r="C28" s="100" t="n">
        <f aca="false">C29+C30</f>
        <v>0</v>
      </c>
      <c r="D28" s="100" t="n">
        <f aca="false">D29+D30</f>
        <v>0</v>
      </c>
      <c r="E28" s="100" t="n">
        <f aca="false">E29+E30</f>
        <v>0</v>
      </c>
      <c r="F28" s="100" t="n">
        <f aca="false">F29+F30</f>
        <v>0</v>
      </c>
      <c r="G28" s="101" t="n">
        <f aca="false">IFERROR(F28/C28*100,0)</f>
        <v>0</v>
      </c>
      <c r="H28" s="101" t="n">
        <f aca="false">IFERROR(F28/E28*100,0)</f>
        <v>0</v>
      </c>
    </row>
    <row r="29" customFormat="false" ht="18" hidden="false" customHeight="true" outlineLevel="0" collapsed="false">
      <c r="B29" s="80" t="s">
        <v>217</v>
      </c>
      <c r="C29" s="102"/>
      <c r="D29" s="102" t="n">
        <v>0</v>
      </c>
      <c r="E29" s="102"/>
      <c r="F29" s="102"/>
      <c r="G29" s="103" t="n">
        <f aca="false">IFERROR(F29/C29*100,0)</f>
        <v>0</v>
      </c>
      <c r="H29" s="103" t="n">
        <f aca="false">IFERROR(F29/E29*100,0)</f>
        <v>0</v>
      </c>
    </row>
    <row r="30" customFormat="false" ht="17.25" hidden="false" customHeight="true" outlineLevel="0" collapsed="false">
      <c r="B30" s="80" t="s">
        <v>218</v>
      </c>
      <c r="C30" s="102"/>
      <c r="D30" s="102"/>
      <c r="E30" s="102"/>
      <c r="F30" s="102"/>
      <c r="G30" s="103" t="n">
        <f aca="false">IFERROR(F30/C30*100,0)</f>
        <v>0</v>
      </c>
      <c r="H30" s="103" t="n">
        <f aca="false">IFERROR(F30/E30*100,0)</f>
        <v>0</v>
      </c>
    </row>
    <row r="31" customFormat="false" ht="15.75" hidden="false" customHeight="true" outlineLevel="0" collapsed="false">
      <c r="B31" s="65" t="s">
        <v>125</v>
      </c>
      <c r="C31" s="92"/>
      <c r="D31" s="92"/>
      <c r="E31" s="93"/>
      <c r="F31" s="90"/>
      <c r="G31" s="90"/>
      <c r="H31" s="90"/>
    </row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">
    <mergeCell ref="B2:H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LibreOffice/7.4.1.2$Windows_X86_64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2022-08-12T12:51:27Z</dcterms:created>
  <dc:creator>Marija Lacković</dc:creator>
  <dc:description/>
  <dc:language>hr-HR</dc:language>
  <cp:lastModifiedBy/>
  <cp:lastPrinted>2026-03-23T12:14:02Z</cp:lastPrinted>
  <dcterms:modified xsi:type="dcterms:W3CDTF">2026-03-23T12:14:22Z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